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_LCH\Lehre\Urban Hydraulic Systems\Examples\"/>
    </mc:Choice>
  </mc:AlternateContent>
  <bookViews>
    <workbookView xWindow="120" yWindow="75" windowWidth="28515" windowHeight="14625"/>
  </bookViews>
  <sheets>
    <sheet name="Feuil1" sheetId="1" r:id="rId1"/>
    <sheet name="Feuil2" sheetId="2" r:id="rId2"/>
    <sheet name="Feuil3" sheetId="3" r:id="rId3"/>
  </sheets>
  <calcPr calcId="152511"/>
</workbook>
</file>

<file path=xl/calcChain.xml><?xml version="1.0" encoding="utf-8"?>
<calcChain xmlns="http://schemas.openxmlformats.org/spreadsheetml/2006/main">
  <c r="E27" i="1" l="1"/>
  <c r="E3" i="1"/>
  <c r="F3" i="1" s="1"/>
  <c r="G3" i="1" l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3" i="1"/>
  <c r="R3" i="1" s="1"/>
  <c r="S3" i="1" s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3" i="1"/>
  <c r="N3" i="1" s="1"/>
  <c r="O3" i="1" s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3" i="1"/>
  <c r="J3" i="1" s="1"/>
  <c r="K3" i="1" s="1"/>
  <c r="E4" i="1"/>
  <c r="F4" i="1" s="1"/>
  <c r="G4" i="1" s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J5" i="1" l="1"/>
  <c r="J4" i="1"/>
  <c r="K4" i="1" s="1"/>
  <c r="N4" i="1"/>
  <c r="O4" i="1" s="1"/>
  <c r="R4" i="1"/>
  <c r="S4" i="1" s="1"/>
  <c r="F5" i="1"/>
  <c r="I27" i="1"/>
  <c r="M27" i="1"/>
  <c r="Q27" i="1"/>
  <c r="P27" i="1"/>
  <c r="L27" i="1"/>
  <c r="H27" i="1"/>
  <c r="R5" i="1" l="1"/>
  <c r="J6" i="1"/>
  <c r="K5" i="1"/>
  <c r="N5" i="1"/>
  <c r="F6" i="1"/>
  <c r="G5" i="1"/>
  <c r="D27" i="1"/>
  <c r="C27" i="1"/>
  <c r="J7" i="1" l="1"/>
  <c r="K6" i="1"/>
  <c r="O5" i="1"/>
  <c r="N6" i="1"/>
  <c r="S5" i="1"/>
  <c r="R6" i="1"/>
  <c r="F7" i="1"/>
  <c r="G6" i="1"/>
  <c r="O6" i="1" l="1"/>
  <c r="N7" i="1"/>
  <c r="S6" i="1"/>
  <c r="R7" i="1"/>
  <c r="J8" i="1"/>
  <c r="K7" i="1"/>
  <c r="F8" i="1"/>
  <c r="G7" i="1"/>
  <c r="O7" i="1" l="1"/>
  <c r="N8" i="1"/>
  <c r="S7" i="1"/>
  <c r="R8" i="1"/>
  <c r="J9" i="1"/>
  <c r="K8" i="1"/>
  <c r="F9" i="1"/>
  <c r="G8" i="1"/>
  <c r="N9" i="1" l="1"/>
  <c r="O8" i="1"/>
  <c r="J10" i="1"/>
  <c r="K9" i="1"/>
  <c r="R9" i="1"/>
  <c r="S8" i="1"/>
  <c r="F10" i="1"/>
  <c r="G9" i="1"/>
  <c r="J11" i="1" l="1"/>
  <c r="K10" i="1"/>
  <c r="S9" i="1"/>
  <c r="R10" i="1"/>
  <c r="N10" i="1"/>
  <c r="O9" i="1"/>
  <c r="F11" i="1"/>
  <c r="G10" i="1"/>
  <c r="J12" i="1" l="1"/>
  <c r="K11" i="1"/>
  <c r="R11" i="1"/>
  <c r="S10" i="1"/>
  <c r="N11" i="1"/>
  <c r="O10" i="1"/>
  <c r="G11" i="1"/>
  <c r="F12" i="1"/>
  <c r="G12" i="1" s="1"/>
  <c r="N12" i="1" l="1"/>
  <c r="O11" i="1"/>
  <c r="J13" i="1"/>
  <c r="K12" i="1"/>
  <c r="S11" i="1"/>
  <c r="R12" i="1"/>
  <c r="F13" i="1"/>
  <c r="N13" i="1" l="1"/>
  <c r="O12" i="1"/>
  <c r="J14" i="1"/>
  <c r="K13" i="1"/>
  <c r="S12" i="1"/>
  <c r="R13" i="1"/>
  <c r="F14" i="1"/>
  <c r="G13" i="1"/>
  <c r="N14" i="1" l="1"/>
  <c r="O13" i="1"/>
  <c r="K14" i="1"/>
  <c r="J15" i="1"/>
  <c r="K15" i="1" s="1"/>
  <c r="R14" i="1"/>
  <c r="S13" i="1"/>
  <c r="F15" i="1"/>
  <c r="G14" i="1"/>
  <c r="N15" i="1" l="1"/>
  <c r="O14" i="1"/>
  <c r="J16" i="1"/>
  <c r="R15" i="1"/>
  <c r="S14" i="1"/>
  <c r="F16" i="1"/>
  <c r="G15" i="1"/>
  <c r="J17" i="1" l="1"/>
  <c r="K16" i="1"/>
  <c r="N16" i="1"/>
  <c r="O15" i="1"/>
  <c r="S15" i="1"/>
  <c r="R16" i="1"/>
  <c r="F17" i="1"/>
  <c r="G16" i="1"/>
  <c r="N17" i="1" l="1"/>
  <c r="O16" i="1"/>
  <c r="R17" i="1"/>
  <c r="S16" i="1"/>
  <c r="J18" i="1"/>
  <c r="K17" i="1"/>
  <c r="F18" i="1"/>
  <c r="G17" i="1"/>
  <c r="N18" i="1" l="1"/>
  <c r="O17" i="1"/>
  <c r="J19" i="1"/>
  <c r="K18" i="1"/>
  <c r="R18" i="1"/>
  <c r="S17" i="1"/>
  <c r="F19" i="1"/>
  <c r="G18" i="1"/>
  <c r="R19" i="1" l="1"/>
  <c r="S18" i="1"/>
  <c r="N19" i="1"/>
  <c r="O18" i="1"/>
  <c r="J20" i="1"/>
  <c r="K19" i="1"/>
  <c r="F20" i="1"/>
  <c r="G19" i="1"/>
  <c r="S19" i="1" l="1"/>
  <c r="R20" i="1"/>
  <c r="J21" i="1"/>
  <c r="K20" i="1"/>
  <c r="N20" i="1"/>
  <c r="O19" i="1"/>
  <c r="F21" i="1"/>
  <c r="G20" i="1"/>
  <c r="N21" i="1" l="1"/>
  <c r="O20" i="1"/>
  <c r="J22" i="1"/>
  <c r="K21" i="1"/>
  <c r="S20" i="1"/>
  <c r="R21" i="1"/>
  <c r="F22" i="1"/>
  <c r="G21" i="1"/>
  <c r="J23" i="1" l="1"/>
  <c r="K22" i="1"/>
  <c r="R22" i="1"/>
  <c r="S21" i="1"/>
  <c r="N22" i="1"/>
  <c r="O21" i="1"/>
  <c r="F23" i="1"/>
  <c r="G22" i="1"/>
  <c r="G28" i="1" s="1"/>
  <c r="G29" i="1" s="1"/>
  <c r="S22" i="1" l="1"/>
  <c r="S28" i="1" s="1"/>
  <c r="S29" i="1" s="1"/>
  <c r="R23" i="1"/>
  <c r="N23" i="1"/>
  <c r="O22" i="1"/>
  <c r="J24" i="1"/>
  <c r="K23" i="1"/>
  <c r="K28" i="1" s="1"/>
  <c r="K29" i="1" s="1"/>
  <c r="F24" i="1"/>
  <c r="G23" i="1"/>
  <c r="N24" i="1" l="1"/>
  <c r="O23" i="1"/>
  <c r="S23" i="1"/>
  <c r="R24" i="1"/>
  <c r="J25" i="1"/>
  <c r="K24" i="1"/>
  <c r="F25" i="1"/>
  <c r="G24" i="1"/>
  <c r="R25" i="1" l="1"/>
  <c r="S24" i="1"/>
  <c r="J26" i="1"/>
  <c r="K26" i="1" s="1"/>
  <c r="K25" i="1"/>
  <c r="N25" i="1"/>
  <c r="O24" i="1"/>
  <c r="F26" i="1"/>
  <c r="G26" i="1" s="1"/>
  <c r="G25" i="1"/>
  <c r="N26" i="1" l="1"/>
  <c r="O26" i="1" s="1"/>
  <c r="O25" i="1"/>
  <c r="O28" i="1" s="1"/>
  <c r="O29" i="1" s="1"/>
  <c r="R26" i="1"/>
  <c r="S26" i="1" s="1"/>
  <c r="S25" i="1"/>
</calcChain>
</file>

<file path=xl/sharedStrings.xml><?xml version="1.0" encoding="utf-8"?>
<sst xmlns="http://schemas.openxmlformats.org/spreadsheetml/2006/main" count="29" uniqueCount="15">
  <si>
    <t>Time</t>
  </si>
  <si>
    <t>Consumption</t>
  </si>
  <si>
    <t>[h, from]</t>
  </si>
  <si>
    <t>[h, to]</t>
  </si>
  <si>
    <t>somme</t>
  </si>
  <si>
    <t>[% of average daily consumption]</t>
  </si>
  <si>
    <t>“Noon pumping”</t>
  </si>
  <si>
    <t>“Short pumping”</t>
  </si>
  <si>
    <t>“Source”</t>
  </si>
  <si>
    <t>"Night pumping"</t>
  </si>
  <si>
    <t>Bilan</t>
  </si>
  <si>
    <t>Valeur absolue</t>
  </si>
  <si>
    <t>Sum</t>
  </si>
  <si>
    <t>Volume réservoir [%]</t>
  </si>
  <si>
    <t>fd [-]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</si>
</sst>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9EDF4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wrapText="1" readingOrder="1"/>
    </xf>
    <xf numFmtId="1" fontId="1" fillId="2" borderId="1" xfId="0" applyNumberFormat="1" applyFont="1" applyFill="1" applyBorder="1" applyAlignment="1">
      <alignment horizontal="center" wrapText="1" readingOrder="1"/>
    </xf>
    <xf numFmtId="1" fontId="1" fillId="2" borderId="3" xfId="0" applyNumberFormat="1" applyFont="1" applyFill="1" applyBorder="1" applyAlignment="1">
      <alignment horizontal="center" wrapText="1" readingOrder="1"/>
    </xf>
    <xf numFmtId="0" fontId="1" fillId="2" borderId="3" xfId="0" applyFont="1" applyFill="1" applyBorder="1" applyAlignment="1">
      <alignment horizontal="center" wrapText="1" readingOrder="1"/>
    </xf>
    <xf numFmtId="0" fontId="1" fillId="2" borderId="2" xfId="0" applyFont="1" applyFill="1" applyBorder="1" applyAlignment="1">
      <alignment horizontal="center" wrapText="1" readingOrder="1"/>
    </xf>
    <xf numFmtId="0" fontId="2" fillId="0" borderId="0" xfId="0" applyFont="1"/>
    <xf numFmtId="164" fontId="1" fillId="2" borderId="1" xfId="0" applyNumberFormat="1" applyFont="1" applyFill="1" applyBorder="1" applyAlignment="1">
      <alignment horizontal="center" wrapText="1" readingOrder="1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 wrapText="1" readingOrder="1"/>
    </xf>
    <xf numFmtId="0" fontId="2" fillId="4" borderId="0" xfId="0" applyFont="1" applyFill="1" applyAlignment="1">
      <alignment horizontal="center"/>
    </xf>
    <xf numFmtId="0" fontId="1" fillId="4" borderId="2" xfId="0" applyFont="1" applyFill="1" applyBorder="1" applyAlignment="1">
      <alignment horizontal="center" wrapText="1" readingOrder="1"/>
    </xf>
    <xf numFmtId="0" fontId="2" fillId="5" borderId="0" xfId="0" applyFont="1" applyFill="1" applyAlignment="1">
      <alignment horizontal="center"/>
    </xf>
    <xf numFmtId="0" fontId="1" fillId="5" borderId="2" xfId="0" applyFont="1" applyFill="1" applyBorder="1" applyAlignment="1">
      <alignment horizontal="center" wrapText="1" readingOrder="1"/>
    </xf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4" xfId="0" applyFont="1" applyBorder="1"/>
    <xf numFmtId="0" fontId="2" fillId="4" borderId="4" xfId="0" applyFont="1" applyFill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Border="1"/>
    <xf numFmtId="1" fontId="1" fillId="2" borderId="2" xfId="0" applyNumberFormat="1" applyFont="1" applyFill="1" applyBorder="1" applyAlignment="1">
      <alignment horizontal="center" wrapText="1" readingOrder="1"/>
    </xf>
    <xf numFmtId="0" fontId="0" fillId="0" borderId="4" xfId="0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4" fillId="0" borderId="0" xfId="0" applyFont="1"/>
    <xf numFmtId="2" fontId="5" fillId="0" borderId="0" xfId="0" applyNumberFormat="1" applyFont="1" applyAlignment="1">
      <alignment horizontal="center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30186223486496E-2"/>
          <c:y val="3.5330222647403868E-2"/>
          <c:w val="0.74565611799708686"/>
          <c:h val="0.8849508916870919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Feuil1!$C$1</c:f>
              <c:strCache>
                <c:ptCount val="1"/>
                <c:pt idx="0">
                  <c:v>Consumption</c:v>
                </c:pt>
              </c:strCache>
            </c:strRef>
          </c:tx>
          <c:xVal>
            <c:numRef>
              <c:f>Feuil1!$A$3:$A$26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Feuil1!$C$3:$C$26</c:f>
              <c:numCache>
                <c:formatCode>General</c:formatCode>
                <c:ptCount val="24"/>
                <c:pt idx="0">
                  <c:v>1.2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0.6</c:v>
                </c:pt>
                <c:pt idx="5">
                  <c:v>1.6</c:v>
                </c:pt>
                <c:pt idx="6">
                  <c:v>3.7</c:v>
                </c:pt>
                <c:pt idx="7">
                  <c:v>5.6</c:v>
                </c:pt>
                <c:pt idx="8" formatCode="0.0">
                  <c:v>6</c:v>
                </c:pt>
                <c:pt idx="9">
                  <c:v>5.8</c:v>
                </c:pt>
                <c:pt idx="10">
                  <c:v>6.8</c:v>
                </c:pt>
                <c:pt idx="11">
                  <c:v>8.1</c:v>
                </c:pt>
                <c:pt idx="12">
                  <c:v>4.2</c:v>
                </c:pt>
                <c:pt idx="13">
                  <c:v>5.8</c:v>
                </c:pt>
                <c:pt idx="14">
                  <c:v>5.8</c:v>
                </c:pt>
                <c:pt idx="15" formatCode="0.0">
                  <c:v>6</c:v>
                </c:pt>
                <c:pt idx="16">
                  <c:v>6.3</c:v>
                </c:pt>
                <c:pt idx="17">
                  <c:v>8.6999999999999993</c:v>
                </c:pt>
                <c:pt idx="18">
                  <c:v>6.7</c:v>
                </c:pt>
                <c:pt idx="19">
                  <c:v>5.8</c:v>
                </c:pt>
                <c:pt idx="20">
                  <c:v>4.0999999999999996</c:v>
                </c:pt>
                <c:pt idx="21">
                  <c:v>2.5</c:v>
                </c:pt>
                <c:pt idx="22">
                  <c:v>1.9</c:v>
                </c:pt>
                <c:pt idx="23">
                  <c:v>1.6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Feuil1!$D$1</c:f>
              <c:strCache>
                <c:ptCount val="1"/>
                <c:pt idx="0">
                  <c:v>"Night pumping"</c:v>
                </c:pt>
              </c:strCache>
            </c:strRef>
          </c:tx>
          <c:xVal>
            <c:numRef>
              <c:f>Feuil1!$A$3:$A$26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Feuil1!$D$3:$D$26</c:f>
              <c:numCache>
                <c:formatCode>General</c:formatCode>
                <c:ptCount val="2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6128672"/>
        <c:axId val="296124752"/>
      </c:scatterChart>
      <c:valAx>
        <c:axId val="296128672"/>
        <c:scaling>
          <c:orientation val="minMax"/>
          <c:max val="24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296124752"/>
        <c:crosses val="autoZero"/>
        <c:crossBetween val="midCat"/>
      </c:valAx>
      <c:valAx>
        <c:axId val="296124752"/>
        <c:scaling>
          <c:orientation val="minMax"/>
          <c:max val="1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9612867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6629132509484932"/>
          <c:y val="0.42654600105137236"/>
          <c:w val="0.21820480209062196"/>
          <c:h val="0.16447278196953918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30186223486496E-2"/>
          <c:y val="3.5330222647403868E-2"/>
          <c:w val="0.85265203057752936"/>
          <c:h val="0.88495089168709196"/>
        </c:manualLayout>
      </c:layout>
      <c:scatterChart>
        <c:scatterStyle val="smoothMarker"/>
        <c:varyColors val="0"/>
        <c:ser>
          <c:idx val="1"/>
          <c:order val="0"/>
          <c:tx>
            <c:strRef>
              <c:f>Feuil1!$D$1</c:f>
              <c:strCache>
                <c:ptCount val="1"/>
                <c:pt idx="0">
                  <c:v>"Night pumping"</c:v>
                </c:pt>
              </c:strCache>
            </c:strRef>
          </c:tx>
          <c:xVal>
            <c:numRef>
              <c:f>Feuil1!$A$3:$A$26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Feuil1!$E$3:$E$26</c:f>
              <c:numCache>
                <c:formatCode>General</c:formatCode>
                <c:ptCount val="24"/>
                <c:pt idx="0">
                  <c:v>8.8000000000000007</c:v>
                </c:pt>
                <c:pt idx="1">
                  <c:v>9.6</c:v>
                </c:pt>
                <c:pt idx="2">
                  <c:v>9.6</c:v>
                </c:pt>
                <c:pt idx="3">
                  <c:v>9.6</c:v>
                </c:pt>
                <c:pt idx="4">
                  <c:v>9.4</c:v>
                </c:pt>
                <c:pt idx="5">
                  <c:v>8.4</c:v>
                </c:pt>
                <c:pt idx="6">
                  <c:v>-3.7</c:v>
                </c:pt>
                <c:pt idx="7">
                  <c:v>-5.6</c:v>
                </c:pt>
                <c:pt idx="8">
                  <c:v>-6</c:v>
                </c:pt>
                <c:pt idx="9">
                  <c:v>-5.8</c:v>
                </c:pt>
                <c:pt idx="10">
                  <c:v>-6.8</c:v>
                </c:pt>
                <c:pt idx="11">
                  <c:v>-8.1</c:v>
                </c:pt>
                <c:pt idx="12">
                  <c:v>-4.2</c:v>
                </c:pt>
                <c:pt idx="13">
                  <c:v>-5.8</c:v>
                </c:pt>
                <c:pt idx="14">
                  <c:v>-5.8</c:v>
                </c:pt>
                <c:pt idx="15">
                  <c:v>-6</c:v>
                </c:pt>
                <c:pt idx="16">
                  <c:v>-6.3</c:v>
                </c:pt>
                <c:pt idx="17">
                  <c:v>-8.6999999999999993</c:v>
                </c:pt>
                <c:pt idx="18">
                  <c:v>-6.7</c:v>
                </c:pt>
                <c:pt idx="19">
                  <c:v>-5.8</c:v>
                </c:pt>
                <c:pt idx="20">
                  <c:v>5.9</c:v>
                </c:pt>
                <c:pt idx="21">
                  <c:v>7.5</c:v>
                </c:pt>
                <c:pt idx="22">
                  <c:v>8.1</c:v>
                </c:pt>
                <c:pt idx="23">
                  <c:v>8.4</c:v>
                </c:pt>
              </c:numCache>
            </c:numRef>
          </c:yVal>
          <c:smooth val="1"/>
        </c:ser>
        <c:ser>
          <c:idx val="0"/>
          <c:order val="1"/>
          <c:tx>
            <c:strRef>
              <c:f>Feuil1!$H$1</c:f>
              <c:strCache>
                <c:ptCount val="1"/>
                <c:pt idx="0">
                  <c:v>“Noon pumping”</c:v>
                </c:pt>
              </c:strCache>
            </c:strRef>
          </c:tx>
          <c:xVal>
            <c:numRef>
              <c:f>Feuil1!$A$3:$A$26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Feuil1!$I$3:$I$26</c:f>
              <c:numCache>
                <c:formatCode>General</c:formatCode>
                <c:ptCount val="24"/>
                <c:pt idx="0">
                  <c:v>8.8000000000000007</c:v>
                </c:pt>
                <c:pt idx="1">
                  <c:v>9.6</c:v>
                </c:pt>
                <c:pt idx="2">
                  <c:v>9.6</c:v>
                </c:pt>
                <c:pt idx="3">
                  <c:v>9.6</c:v>
                </c:pt>
                <c:pt idx="4">
                  <c:v>9.4</c:v>
                </c:pt>
                <c:pt idx="5">
                  <c:v>-1.6</c:v>
                </c:pt>
                <c:pt idx="6">
                  <c:v>-3.7</c:v>
                </c:pt>
                <c:pt idx="7">
                  <c:v>-5.6</c:v>
                </c:pt>
                <c:pt idx="8">
                  <c:v>-6</c:v>
                </c:pt>
                <c:pt idx="9">
                  <c:v>-5.8</c:v>
                </c:pt>
                <c:pt idx="10">
                  <c:v>-6.8</c:v>
                </c:pt>
                <c:pt idx="11">
                  <c:v>1.9000000000000004</c:v>
                </c:pt>
                <c:pt idx="12">
                  <c:v>-4.2</c:v>
                </c:pt>
                <c:pt idx="13">
                  <c:v>-5.8</c:v>
                </c:pt>
                <c:pt idx="14">
                  <c:v>-5.8</c:v>
                </c:pt>
                <c:pt idx="15">
                  <c:v>-6</c:v>
                </c:pt>
                <c:pt idx="16">
                  <c:v>-6.3</c:v>
                </c:pt>
                <c:pt idx="17">
                  <c:v>1.3000000000000007</c:v>
                </c:pt>
                <c:pt idx="18">
                  <c:v>-6.7</c:v>
                </c:pt>
                <c:pt idx="19">
                  <c:v>-5.8</c:v>
                </c:pt>
                <c:pt idx="20">
                  <c:v>-4.0999999999999996</c:v>
                </c:pt>
                <c:pt idx="21">
                  <c:v>7.5</c:v>
                </c:pt>
                <c:pt idx="22">
                  <c:v>8.1</c:v>
                </c:pt>
                <c:pt idx="23">
                  <c:v>8.4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Feuil1!$L$1</c:f>
              <c:strCache>
                <c:ptCount val="1"/>
                <c:pt idx="0">
                  <c:v>“Short pumping”</c:v>
                </c:pt>
              </c:strCache>
            </c:strRef>
          </c:tx>
          <c:xVal>
            <c:numRef>
              <c:f>Feuil1!$A$3:$A$26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Feuil1!$M$3:$M$26</c:f>
              <c:numCache>
                <c:formatCode>General</c:formatCode>
                <c:ptCount val="24"/>
                <c:pt idx="0">
                  <c:v>18.8</c:v>
                </c:pt>
                <c:pt idx="1">
                  <c:v>19.600000000000001</c:v>
                </c:pt>
                <c:pt idx="2">
                  <c:v>19.600000000000001</c:v>
                </c:pt>
                <c:pt idx="3">
                  <c:v>19.600000000000001</c:v>
                </c:pt>
                <c:pt idx="4">
                  <c:v>-0.6</c:v>
                </c:pt>
                <c:pt idx="5">
                  <c:v>-1.6</c:v>
                </c:pt>
                <c:pt idx="6">
                  <c:v>-3.7</c:v>
                </c:pt>
                <c:pt idx="7">
                  <c:v>-5.6</c:v>
                </c:pt>
                <c:pt idx="8">
                  <c:v>-6</c:v>
                </c:pt>
                <c:pt idx="9">
                  <c:v>-5.8</c:v>
                </c:pt>
                <c:pt idx="10">
                  <c:v>-6.8</c:v>
                </c:pt>
                <c:pt idx="11">
                  <c:v>-8.1</c:v>
                </c:pt>
                <c:pt idx="12">
                  <c:v>-4.2</c:v>
                </c:pt>
                <c:pt idx="13">
                  <c:v>-5.8</c:v>
                </c:pt>
                <c:pt idx="14">
                  <c:v>-5.8</c:v>
                </c:pt>
                <c:pt idx="15">
                  <c:v>-6</c:v>
                </c:pt>
                <c:pt idx="16">
                  <c:v>-6.3</c:v>
                </c:pt>
                <c:pt idx="17">
                  <c:v>-8.6999999999999993</c:v>
                </c:pt>
                <c:pt idx="18">
                  <c:v>-6.7</c:v>
                </c:pt>
                <c:pt idx="19">
                  <c:v>-5.8</c:v>
                </c:pt>
                <c:pt idx="20">
                  <c:v>-4.0999999999999996</c:v>
                </c:pt>
                <c:pt idx="21">
                  <c:v>-2.5</c:v>
                </c:pt>
                <c:pt idx="22">
                  <c:v>-1.9</c:v>
                </c:pt>
                <c:pt idx="23">
                  <c:v>18.399999999999999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Feuil1!$P$1</c:f>
              <c:strCache>
                <c:ptCount val="1"/>
                <c:pt idx="0">
                  <c:v>“Source”</c:v>
                </c:pt>
              </c:strCache>
            </c:strRef>
          </c:tx>
          <c:xVal>
            <c:numRef>
              <c:f>Feuil1!$A$3:$A$26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Feuil1!$Q$3:$Q$26</c:f>
              <c:numCache>
                <c:formatCode>General</c:formatCode>
                <c:ptCount val="24"/>
                <c:pt idx="0">
                  <c:v>2.9669999999999996</c:v>
                </c:pt>
                <c:pt idx="1">
                  <c:v>3.7669999999999999</c:v>
                </c:pt>
                <c:pt idx="2">
                  <c:v>3.7669999999999999</c:v>
                </c:pt>
                <c:pt idx="3">
                  <c:v>3.7669999999999999</c:v>
                </c:pt>
                <c:pt idx="4">
                  <c:v>3.5669999999999997</c:v>
                </c:pt>
                <c:pt idx="5">
                  <c:v>2.5669999999999997</c:v>
                </c:pt>
                <c:pt idx="6">
                  <c:v>0.46699999999999964</c:v>
                </c:pt>
                <c:pt idx="7">
                  <c:v>-1.4329999999999998</c:v>
                </c:pt>
                <c:pt idx="8">
                  <c:v>-1.8330000000000002</c:v>
                </c:pt>
                <c:pt idx="9">
                  <c:v>-1.633</c:v>
                </c:pt>
                <c:pt idx="10">
                  <c:v>-2.633</c:v>
                </c:pt>
                <c:pt idx="11">
                  <c:v>-3.9329999999999998</c:v>
                </c:pt>
                <c:pt idx="12">
                  <c:v>-3.3000000000000362E-2</c:v>
                </c:pt>
                <c:pt idx="13">
                  <c:v>-1.633</c:v>
                </c:pt>
                <c:pt idx="14">
                  <c:v>-1.633</c:v>
                </c:pt>
                <c:pt idx="15">
                  <c:v>-1.8330000000000002</c:v>
                </c:pt>
                <c:pt idx="16">
                  <c:v>-2.133</c:v>
                </c:pt>
                <c:pt idx="17">
                  <c:v>-4.5329999999999995</c:v>
                </c:pt>
                <c:pt idx="18">
                  <c:v>-2.5330000000000004</c:v>
                </c:pt>
                <c:pt idx="19">
                  <c:v>-1.633</c:v>
                </c:pt>
                <c:pt idx="20">
                  <c:v>6.7000000000000171E-2</c:v>
                </c:pt>
                <c:pt idx="21">
                  <c:v>1.6669999999999998</c:v>
                </c:pt>
                <c:pt idx="22">
                  <c:v>2.2669999999999999</c:v>
                </c:pt>
                <c:pt idx="23">
                  <c:v>2.5669999999999997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7644352"/>
        <c:axId val="297644912"/>
      </c:scatterChart>
      <c:valAx>
        <c:axId val="297644352"/>
        <c:scaling>
          <c:orientation val="minMax"/>
          <c:max val="24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297644912"/>
        <c:crosses val="autoZero"/>
        <c:crossBetween val="midCat"/>
      </c:valAx>
      <c:valAx>
        <c:axId val="297644912"/>
        <c:scaling>
          <c:orientation val="minMax"/>
          <c:max val="20"/>
          <c:min val="-1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9764435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37397289481375739"/>
          <c:y val="7.8719824053613843E-2"/>
          <c:w val="0.26586015877991731"/>
          <c:h val="0.1905972425383586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30186223486496E-2"/>
          <c:y val="3.5330222647403868E-2"/>
          <c:w val="0.8433717916554363"/>
          <c:h val="0.88495089168709196"/>
        </c:manualLayout>
      </c:layout>
      <c:scatterChart>
        <c:scatterStyle val="smoothMarker"/>
        <c:varyColors val="0"/>
        <c:ser>
          <c:idx val="1"/>
          <c:order val="0"/>
          <c:tx>
            <c:strRef>
              <c:f>Feuil1!$D$1</c:f>
              <c:strCache>
                <c:ptCount val="1"/>
                <c:pt idx="0">
                  <c:v>"Night pumping"</c:v>
                </c:pt>
              </c:strCache>
            </c:strRef>
          </c:tx>
          <c:xVal>
            <c:numRef>
              <c:f>Feuil1!$A$3:$A$26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Feuil1!$F$3:$F$26</c:f>
              <c:numCache>
                <c:formatCode>General</c:formatCode>
                <c:ptCount val="24"/>
                <c:pt idx="0">
                  <c:v>8.8000000000000007</c:v>
                </c:pt>
                <c:pt idx="1">
                  <c:v>18.399999999999999</c:v>
                </c:pt>
                <c:pt idx="2">
                  <c:v>28</c:v>
                </c:pt>
                <c:pt idx="3">
                  <c:v>37.6</c:v>
                </c:pt>
                <c:pt idx="4">
                  <c:v>47</c:v>
                </c:pt>
                <c:pt idx="5">
                  <c:v>55.4</c:v>
                </c:pt>
                <c:pt idx="6">
                  <c:v>51.699999999999996</c:v>
                </c:pt>
                <c:pt idx="7">
                  <c:v>46.099999999999994</c:v>
                </c:pt>
                <c:pt idx="8">
                  <c:v>40.099999999999994</c:v>
                </c:pt>
                <c:pt idx="9">
                  <c:v>34.299999999999997</c:v>
                </c:pt>
                <c:pt idx="10">
                  <c:v>27.499999999999996</c:v>
                </c:pt>
                <c:pt idx="11">
                  <c:v>19.399999999999999</c:v>
                </c:pt>
                <c:pt idx="12">
                  <c:v>15.2</c:v>
                </c:pt>
                <c:pt idx="13">
                  <c:v>9.3999999999999986</c:v>
                </c:pt>
                <c:pt idx="14">
                  <c:v>3.5999999999999988</c:v>
                </c:pt>
                <c:pt idx="15">
                  <c:v>-2.4000000000000012</c:v>
                </c:pt>
                <c:pt idx="16">
                  <c:v>-8.7000000000000011</c:v>
                </c:pt>
                <c:pt idx="17">
                  <c:v>-17.399999999999999</c:v>
                </c:pt>
                <c:pt idx="18">
                  <c:v>-24.099999999999998</c:v>
                </c:pt>
                <c:pt idx="19">
                  <c:v>-29.9</c:v>
                </c:pt>
                <c:pt idx="20">
                  <c:v>-24</c:v>
                </c:pt>
                <c:pt idx="21">
                  <c:v>-16.5</c:v>
                </c:pt>
                <c:pt idx="22">
                  <c:v>-8.4</c:v>
                </c:pt>
                <c:pt idx="23">
                  <c:v>0</c:v>
                </c:pt>
              </c:numCache>
            </c:numRef>
          </c:yVal>
          <c:smooth val="1"/>
        </c:ser>
        <c:ser>
          <c:idx val="0"/>
          <c:order val="1"/>
          <c:tx>
            <c:strRef>
              <c:f>Feuil1!$H$1</c:f>
              <c:strCache>
                <c:ptCount val="1"/>
                <c:pt idx="0">
                  <c:v>“Noon pumping”</c:v>
                </c:pt>
              </c:strCache>
            </c:strRef>
          </c:tx>
          <c:xVal>
            <c:numRef>
              <c:f>Feuil1!$A$3:$A$26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Feuil1!$J$3:$J$26</c:f>
              <c:numCache>
                <c:formatCode>General</c:formatCode>
                <c:ptCount val="24"/>
                <c:pt idx="0">
                  <c:v>8.8000000000000007</c:v>
                </c:pt>
                <c:pt idx="1">
                  <c:v>18.399999999999999</c:v>
                </c:pt>
                <c:pt idx="2">
                  <c:v>28</c:v>
                </c:pt>
                <c:pt idx="3">
                  <c:v>37.6</c:v>
                </c:pt>
                <c:pt idx="4">
                  <c:v>47</c:v>
                </c:pt>
                <c:pt idx="5">
                  <c:v>45.4</c:v>
                </c:pt>
                <c:pt idx="6">
                  <c:v>41.699999999999996</c:v>
                </c:pt>
                <c:pt idx="7">
                  <c:v>36.099999999999994</c:v>
                </c:pt>
                <c:pt idx="8">
                  <c:v>30.099999999999994</c:v>
                </c:pt>
                <c:pt idx="9">
                  <c:v>24.299999999999994</c:v>
                </c:pt>
                <c:pt idx="10">
                  <c:v>17.499999999999993</c:v>
                </c:pt>
                <c:pt idx="11">
                  <c:v>19.399999999999991</c:v>
                </c:pt>
                <c:pt idx="12">
                  <c:v>15.199999999999992</c:v>
                </c:pt>
                <c:pt idx="13">
                  <c:v>9.3999999999999915</c:v>
                </c:pt>
                <c:pt idx="14">
                  <c:v>3.5999999999999917</c:v>
                </c:pt>
                <c:pt idx="15">
                  <c:v>-2.4000000000000083</c:v>
                </c:pt>
                <c:pt idx="16">
                  <c:v>-8.7000000000000082</c:v>
                </c:pt>
                <c:pt idx="17">
                  <c:v>-7.4000000000000075</c:v>
                </c:pt>
                <c:pt idx="18">
                  <c:v>-14.100000000000009</c:v>
                </c:pt>
                <c:pt idx="19">
                  <c:v>-19.900000000000009</c:v>
                </c:pt>
                <c:pt idx="20">
                  <c:v>-24.000000000000007</c:v>
                </c:pt>
                <c:pt idx="21">
                  <c:v>-16.500000000000007</c:v>
                </c:pt>
                <c:pt idx="22">
                  <c:v>-8.4000000000000075</c:v>
                </c:pt>
                <c:pt idx="23">
                  <c:v>0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Feuil1!$L$1</c:f>
              <c:strCache>
                <c:ptCount val="1"/>
                <c:pt idx="0">
                  <c:v>“Short pumping”</c:v>
                </c:pt>
              </c:strCache>
            </c:strRef>
          </c:tx>
          <c:xVal>
            <c:numRef>
              <c:f>Feuil1!$A$3:$A$26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Feuil1!$N$3:$N$26</c:f>
              <c:numCache>
                <c:formatCode>General</c:formatCode>
                <c:ptCount val="24"/>
                <c:pt idx="0">
                  <c:v>18.8</c:v>
                </c:pt>
                <c:pt idx="1">
                  <c:v>38.400000000000006</c:v>
                </c:pt>
                <c:pt idx="2">
                  <c:v>58.000000000000007</c:v>
                </c:pt>
                <c:pt idx="3">
                  <c:v>77.600000000000009</c:v>
                </c:pt>
                <c:pt idx="4">
                  <c:v>77.000000000000014</c:v>
                </c:pt>
                <c:pt idx="5">
                  <c:v>75.40000000000002</c:v>
                </c:pt>
                <c:pt idx="6">
                  <c:v>71.700000000000017</c:v>
                </c:pt>
                <c:pt idx="7">
                  <c:v>66.100000000000023</c:v>
                </c:pt>
                <c:pt idx="8">
                  <c:v>60.100000000000023</c:v>
                </c:pt>
                <c:pt idx="9">
                  <c:v>54.300000000000026</c:v>
                </c:pt>
                <c:pt idx="10">
                  <c:v>47.500000000000028</c:v>
                </c:pt>
                <c:pt idx="11">
                  <c:v>39.400000000000027</c:v>
                </c:pt>
                <c:pt idx="12">
                  <c:v>35.200000000000024</c:v>
                </c:pt>
                <c:pt idx="13">
                  <c:v>29.400000000000023</c:v>
                </c:pt>
                <c:pt idx="14">
                  <c:v>23.600000000000023</c:v>
                </c:pt>
                <c:pt idx="15">
                  <c:v>17.600000000000023</c:v>
                </c:pt>
                <c:pt idx="16">
                  <c:v>11.300000000000022</c:v>
                </c:pt>
                <c:pt idx="17">
                  <c:v>2.6000000000000227</c:v>
                </c:pt>
                <c:pt idx="18">
                  <c:v>-4.0999999999999774</c:v>
                </c:pt>
                <c:pt idx="19">
                  <c:v>-9.8999999999999773</c:v>
                </c:pt>
                <c:pt idx="20">
                  <c:v>-13.999999999999977</c:v>
                </c:pt>
                <c:pt idx="21">
                  <c:v>-16.499999999999979</c:v>
                </c:pt>
                <c:pt idx="22">
                  <c:v>-18.399999999999977</c:v>
                </c:pt>
                <c:pt idx="23">
                  <c:v>0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Feuil1!$P$1</c:f>
              <c:strCache>
                <c:ptCount val="1"/>
                <c:pt idx="0">
                  <c:v>“Source”</c:v>
                </c:pt>
              </c:strCache>
            </c:strRef>
          </c:tx>
          <c:xVal>
            <c:numRef>
              <c:f>Feuil1!$A$3:$A$26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Feuil1!$R$3:$R$26</c:f>
              <c:numCache>
                <c:formatCode>General</c:formatCode>
                <c:ptCount val="24"/>
                <c:pt idx="0">
                  <c:v>2.9669999999999996</c:v>
                </c:pt>
                <c:pt idx="1">
                  <c:v>6.734</c:v>
                </c:pt>
                <c:pt idx="2">
                  <c:v>10.500999999999999</c:v>
                </c:pt>
                <c:pt idx="3">
                  <c:v>14.267999999999999</c:v>
                </c:pt>
                <c:pt idx="4">
                  <c:v>17.834999999999997</c:v>
                </c:pt>
                <c:pt idx="5">
                  <c:v>20.401999999999997</c:v>
                </c:pt>
                <c:pt idx="6">
                  <c:v>20.868999999999996</c:v>
                </c:pt>
                <c:pt idx="7">
                  <c:v>19.435999999999996</c:v>
                </c:pt>
                <c:pt idx="8">
                  <c:v>17.602999999999994</c:v>
                </c:pt>
                <c:pt idx="9">
                  <c:v>15.969999999999995</c:v>
                </c:pt>
                <c:pt idx="10">
                  <c:v>13.336999999999996</c:v>
                </c:pt>
                <c:pt idx="11">
                  <c:v>9.4039999999999964</c:v>
                </c:pt>
                <c:pt idx="12">
                  <c:v>9.3709999999999951</c:v>
                </c:pt>
                <c:pt idx="13">
                  <c:v>7.7379999999999951</c:v>
                </c:pt>
                <c:pt idx="14">
                  <c:v>6.1049999999999951</c:v>
                </c:pt>
                <c:pt idx="15">
                  <c:v>4.2719999999999949</c:v>
                </c:pt>
                <c:pt idx="16">
                  <c:v>2.1389999999999949</c:v>
                </c:pt>
                <c:pt idx="17">
                  <c:v>-2.3940000000000046</c:v>
                </c:pt>
                <c:pt idx="18">
                  <c:v>-4.9270000000000049</c:v>
                </c:pt>
                <c:pt idx="19">
                  <c:v>-6.5600000000000049</c:v>
                </c:pt>
                <c:pt idx="20">
                  <c:v>-6.4930000000000048</c:v>
                </c:pt>
                <c:pt idx="21">
                  <c:v>-4.826000000000005</c:v>
                </c:pt>
                <c:pt idx="22">
                  <c:v>-2.559000000000005</c:v>
                </c:pt>
                <c:pt idx="23">
                  <c:v>7.999999999994678E-3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7649392"/>
        <c:axId val="297649952"/>
      </c:scatterChart>
      <c:valAx>
        <c:axId val="297649392"/>
        <c:scaling>
          <c:orientation val="minMax"/>
          <c:max val="24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297649952"/>
        <c:crosses val="autoZero"/>
        <c:crossBetween val="midCat"/>
      </c:valAx>
      <c:valAx>
        <c:axId val="297649952"/>
        <c:scaling>
          <c:orientation val="minMax"/>
          <c:max val="8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9764939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389645350913925"/>
          <c:y val="8.9260008506841779E-2"/>
          <c:w val="0.27703075122284321"/>
          <c:h val="0.1905972425383586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13607</xdr:colOff>
      <xdr:row>29</xdr:row>
      <xdr:rowOff>77560</xdr:rowOff>
    </xdr:from>
    <xdr:to>
      <xdr:col>6</xdr:col>
      <xdr:colOff>70758</xdr:colOff>
      <xdr:row>54</xdr:row>
      <xdr:rowOff>134710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136071</xdr:colOff>
      <xdr:row>29</xdr:row>
      <xdr:rowOff>83002</xdr:rowOff>
    </xdr:from>
    <xdr:to>
      <xdr:col>11</xdr:col>
      <xdr:colOff>193222</xdr:colOff>
      <xdr:row>54</xdr:row>
      <xdr:rowOff>140152</xdr:rowOff>
    </xdr:to>
    <xdr:graphicFrame macro="">
      <xdr:nvGraphicFramePr>
        <xdr:cNvPr id="3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272143</xdr:colOff>
      <xdr:row>29</xdr:row>
      <xdr:rowOff>110217</xdr:rowOff>
    </xdr:from>
    <xdr:to>
      <xdr:col>16</xdr:col>
      <xdr:colOff>329294</xdr:colOff>
      <xdr:row>54</xdr:row>
      <xdr:rowOff>167367</xdr:rowOff>
    </xdr:to>
    <xdr:graphicFrame macro="">
      <xdr:nvGraphicFramePr>
        <xdr:cNvPr id="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8"/>
  <sheetViews>
    <sheetView tabSelected="1" zoomScale="70" zoomScaleNormal="70" workbookViewId="0">
      <selection activeCell="U37" sqref="U37"/>
    </sheetView>
  </sheetViews>
  <sheetFormatPr defaultColWidth="11.42578125" defaultRowHeight="15" x14ac:dyDescent="0.25"/>
  <cols>
    <col min="1" max="2" width="11.42578125" style="6"/>
    <col min="3" max="3" width="19" style="6" customWidth="1"/>
    <col min="4" max="4" width="15.85546875" style="6" customWidth="1"/>
    <col min="5" max="6" width="12" style="8" customWidth="1"/>
    <col min="7" max="7" width="15" style="8" customWidth="1"/>
    <col min="8" max="8" width="16" style="6" customWidth="1"/>
    <col min="9" max="9" width="12" style="8" customWidth="1"/>
    <col min="10" max="10" width="11.42578125" style="23"/>
    <col min="11" max="11" width="15.42578125" style="8" customWidth="1"/>
    <col min="12" max="12" width="15.28515625" style="6" customWidth="1"/>
    <col min="13" max="14" width="12" style="8" customWidth="1"/>
    <col min="15" max="15" width="15.7109375" style="8" customWidth="1"/>
    <col min="16" max="18" width="12" style="8" customWidth="1"/>
    <col min="19" max="19" width="15.28515625" style="8" customWidth="1"/>
    <col min="21" max="22" width="12" style="6" customWidth="1"/>
    <col min="23" max="16384" width="11.42578125" style="6"/>
  </cols>
  <sheetData>
    <row r="1" spans="1:19" ht="15.75" thickBot="1" x14ac:dyDescent="0.3">
      <c r="A1" s="1" t="s">
        <v>0</v>
      </c>
      <c r="B1" s="1" t="s">
        <v>0</v>
      </c>
      <c r="C1" s="1" t="s">
        <v>1</v>
      </c>
      <c r="D1" s="1" t="s">
        <v>9</v>
      </c>
      <c r="E1" s="8" t="s">
        <v>10</v>
      </c>
      <c r="F1" s="8" t="s">
        <v>12</v>
      </c>
      <c r="G1" s="8" t="s">
        <v>11</v>
      </c>
      <c r="H1" s="9" t="s">
        <v>6</v>
      </c>
      <c r="I1" s="8" t="s">
        <v>10</v>
      </c>
      <c r="J1" s="8" t="s">
        <v>12</v>
      </c>
      <c r="K1" s="8" t="s">
        <v>11</v>
      </c>
      <c r="L1" s="11" t="s">
        <v>7</v>
      </c>
      <c r="M1" s="8" t="s">
        <v>10</v>
      </c>
      <c r="N1" s="8" t="s">
        <v>12</v>
      </c>
      <c r="O1" s="8" t="s">
        <v>11</v>
      </c>
      <c r="P1" s="13" t="s">
        <v>8</v>
      </c>
      <c r="Q1" s="8" t="s">
        <v>10</v>
      </c>
      <c r="R1" s="8" t="s">
        <v>12</v>
      </c>
      <c r="S1" s="8" t="s">
        <v>11</v>
      </c>
    </row>
    <row r="2" spans="1:19" s="18" customFormat="1" ht="57.75" customHeight="1" x14ac:dyDescent="0.25">
      <c r="A2" s="5" t="s">
        <v>2</v>
      </c>
      <c r="B2" s="5" t="s">
        <v>3</v>
      </c>
      <c r="C2" s="5" t="s">
        <v>5</v>
      </c>
      <c r="D2" s="5" t="s">
        <v>5</v>
      </c>
      <c r="E2" s="24"/>
      <c r="F2" s="24"/>
      <c r="G2" s="24"/>
      <c r="H2" s="10" t="s">
        <v>5</v>
      </c>
      <c r="I2" s="24"/>
      <c r="J2" s="28"/>
      <c r="K2" s="24"/>
      <c r="L2" s="12" t="s">
        <v>5</v>
      </c>
      <c r="M2" s="24"/>
      <c r="N2" s="24"/>
      <c r="O2" s="24"/>
      <c r="P2" s="14" t="s">
        <v>5</v>
      </c>
      <c r="Q2" s="24"/>
      <c r="S2" s="24"/>
    </row>
    <row r="3" spans="1:19" ht="15.75" thickBot="1" x14ac:dyDescent="0.3">
      <c r="A3" s="3">
        <v>0</v>
      </c>
      <c r="B3" s="4">
        <v>1</v>
      </c>
      <c r="C3" s="4">
        <v>1.2</v>
      </c>
      <c r="D3" s="4">
        <v>10</v>
      </c>
      <c r="E3" s="8">
        <f>D3-C3</f>
        <v>8.8000000000000007</v>
      </c>
      <c r="F3" s="8">
        <f>E3</f>
        <v>8.8000000000000007</v>
      </c>
      <c r="G3" s="8">
        <f>ABS(F3)</f>
        <v>8.8000000000000007</v>
      </c>
      <c r="H3" s="9">
        <v>10</v>
      </c>
      <c r="I3" s="8">
        <f t="shared" ref="I3:I26" si="0">H3-C3</f>
        <v>8.8000000000000007</v>
      </c>
      <c r="J3" s="8">
        <f>I3</f>
        <v>8.8000000000000007</v>
      </c>
      <c r="K3" s="8">
        <f>ABS(J3)</f>
        <v>8.8000000000000007</v>
      </c>
      <c r="L3" s="11">
        <v>20</v>
      </c>
      <c r="M3" s="8">
        <f t="shared" ref="M3:M26" si="1">L3-C3</f>
        <v>18.8</v>
      </c>
      <c r="N3" s="8">
        <f>M3</f>
        <v>18.8</v>
      </c>
      <c r="O3" s="8">
        <f>ABS(N3)</f>
        <v>18.8</v>
      </c>
      <c r="P3" s="13">
        <v>4.1669999999999998</v>
      </c>
      <c r="Q3" s="8">
        <f t="shared" ref="Q3:Q26" si="2">P3-C3</f>
        <v>2.9669999999999996</v>
      </c>
      <c r="R3" s="8">
        <f>Q3</f>
        <v>2.9669999999999996</v>
      </c>
      <c r="S3" s="8">
        <f>ABS(R3)</f>
        <v>2.9669999999999996</v>
      </c>
    </row>
    <row r="4" spans="1:19" ht="15.75" thickBot="1" x14ac:dyDescent="0.3">
      <c r="A4" s="2">
        <v>1</v>
      </c>
      <c r="B4" s="2">
        <v>2</v>
      </c>
      <c r="C4" s="1">
        <v>0.4</v>
      </c>
      <c r="D4" s="1">
        <v>10</v>
      </c>
      <c r="E4" s="8">
        <f t="shared" ref="E4:E26" si="3">D4-C4</f>
        <v>9.6</v>
      </c>
      <c r="F4" s="8">
        <f>E4+F3</f>
        <v>18.399999999999999</v>
      </c>
      <c r="G4" s="8">
        <f t="shared" ref="G4:G26" si="4">ABS(F4)</f>
        <v>18.399999999999999</v>
      </c>
      <c r="H4" s="9">
        <v>10</v>
      </c>
      <c r="I4" s="8">
        <f t="shared" si="0"/>
        <v>9.6</v>
      </c>
      <c r="J4" s="8">
        <f>I4+J3</f>
        <v>18.399999999999999</v>
      </c>
      <c r="K4" s="8">
        <f t="shared" ref="K4:K26" si="5">ABS(J4)</f>
        <v>18.399999999999999</v>
      </c>
      <c r="L4" s="11">
        <v>20</v>
      </c>
      <c r="M4" s="8">
        <f t="shared" si="1"/>
        <v>19.600000000000001</v>
      </c>
      <c r="N4" s="8">
        <f>M4+N3</f>
        <v>38.400000000000006</v>
      </c>
      <c r="O4" s="8">
        <f t="shared" ref="O4:O26" si="6">ABS(N4)</f>
        <v>38.400000000000006</v>
      </c>
      <c r="P4" s="13">
        <v>4.1669999999999998</v>
      </c>
      <c r="Q4" s="8">
        <f t="shared" si="2"/>
        <v>3.7669999999999999</v>
      </c>
      <c r="R4" s="8">
        <f>Q4+R3</f>
        <v>6.734</v>
      </c>
      <c r="S4" s="8">
        <f t="shared" ref="S4:S26" si="7">ABS(R4)</f>
        <v>6.734</v>
      </c>
    </row>
    <row r="5" spans="1:19" ht="15.75" thickBot="1" x14ac:dyDescent="0.3">
      <c r="A5" s="2">
        <v>2</v>
      </c>
      <c r="B5" s="2">
        <v>3</v>
      </c>
      <c r="C5" s="1">
        <v>0.4</v>
      </c>
      <c r="D5" s="1">
        <v>10</v>
      </c>
      <c r="E5" s="8">
        <f t="shared" si="3"/>
        <v>9.6</v>
      </c>
      <c r="F5" s="8">
        <f t="shared" ref="F5:F26" si="8">E5+F4</f>
        <v>28</v>
      </c>
      <c r="G5" s="8">
        <f t="shared" si="4"/>
        <v>28</v>
      </c>
      <c r="H5" s="9">
        <v>10</v>
      </c>
      <c r="I5" s="8">
        <f t="shared" si="0"/>
        <v>9.6</v>
      </c>
      <c r="J5" s="8">
        <f t="shared" ref="J5:J26" si="9">I5+J4</f>
        <v>28</v>
      </c>
      <c r="K5" s="8">
        <f t="shared" si="5"/>
        <v>28</v>
      </c>
      <c r="L5" s="11">
        <v>20</v>
      </c>
      <c r="M5" s="8">
        <f t="shared" si="1"/>
        <v>19.600000000000001</v>
      </c>
      <c r="N5" s="8">
        <f t="shared" ref="N5:N26" si="10">M5+N4</f>
        <v>58.000000000000007</v>
      </c>
      <c r="O5" s="8">
        <f t="shared" si="6"/>
        <v>58.000000000000007</v>
      </c>
      <c r="P5" s="13">
        <v>4.1669999999999998</v>
      </c>
      <c r="Q5" s="8">
        <f t="shared" si="2"/>
        <v>3.7669999999999999</v>
      </c>
      <c r="R5" s="8">
        <f t="shared" ref="R5:R26" si="11">Q5+R4</f>
        <v>10.500999999999999</v>
      </c>
      <c r="S5" s="8">
        <f t="shared" si="7"/>
        <v>10.500999999999999</v>
      </c>
    </row>
    <row r="6" spans="1:19" ht="15.75" thickBot="1" x14ac:dyDescent="0.3">
      <c r="A6" s="2">
        <v>3</v>
      </c>
      <c r="B6" s="2">
        <v>4</v>
      </c>
      <c r="C6" s="1">
        <v>0.4</v>
      </c>
      <c r="D6" s="1">
        <v>10</v>
      </c>
      <c r="E6" s="8">
        <f t="shared" si="3"/>
        <v>9.6</v>
      </c>
      <c r="F6" s="8">
        <f t="shared" si="8"/>
        <v>37.6</v>
      </c>
      <c r="G6" s="8">
        <f t="shared" si="4"/>
        <v>37.6</v>
      </c>
      <c r="H6" s="9">
        <v>10</v>
      </c>
      <c r="I6" s="8">
        <f t="shared" si="0"/>
        <v>9.6</v>
      </c>
      <c r="J6" s="8">
        <f t="shared" si="9"/>
        <v>37.6</v>
      </c>
      <c r="K6" s="8">
        <f t="shared" si="5"/>
        <v>37.6</v>
      </c>
      <c r="L6" s="11">
        <v>20</v>
      </c>
      <c r="M6" s="8">
        <f t="shared" si="1"/>
        <v>19.600000000000001</v>
      </c>
      <c r="N6" s="8">
        <f t="shared" si="10"/>
        <v>77.600000000000009</v>
      </c>
      <c r="O6" s="8">
        <f t="shared" si="6"/>
        <v>77.600000000000009</v>
      </c>
      <c r="P6" s="13">
        <v>4.1669999999999998</v>
      </c>
      <c r="Q6" s="8">
        <f t="shared" si="2"/>
        <v>3.7669999999999999</v>
      </c>
      <c r="R6" s="8">
        <f t="shared" si="11"/>
        <v>14.267999999999999</v>
      </c>
      <c r="S6" s="8">
        <f t="shared" si="7"/>
        <v>14.267999999999999</v>
      </c>
    </row>
    <row r="7" spans="1:19" ht="15.75" thickBot="1" x14ac:dyDescent="0.3">
      <c r="A7" s="2">
        <v>4</v>
      </c>
      <c r="B7" s="1">
        <v>5</v>
      </c>
      <c r="C7" s="1">
        <v>0.6</v>
      </c>
      <c r="D7" s="1">
        <v>10</v>
      </c>
      <c r="E7" s="8">
        <f t="shared" si="3"/>
        <v>9.4</v>
      </c>
      <c r="F7" s="8">
        <f t="shared" si="8"/>
        <v>47</v>
      </c>
      <c r="G7" s="8">
        <f t="shared" si="4"/>
        <v>47</v>
      </c>
      <c r="H7" s="9">
        <v>10</v>
      </c>
      <c r="I7" s="8">
        <f t="shared" si="0"/>
        <v>9.4</v>
      </c>
      <c r="J7" s="8">
        <f t="shared" si="9"/>
        <v>47</v>
      </c>
      <c r="K7" s="8">
        <f t="shared" si="5"/>
        <v>47</v>
      </c>
      <c r="L7" s="11">
        <v>0</v>
      </c>
      <c r="M7" s="8">
        <f t="shared" si="1"/>
        <v>-0.6</v>
      </c>
      <c r="N7" s="8">
        <f t="shared" si="10"/>
        <v>77.000000000000014</v>
      </c>
      <c r="O7" s="8">
        <f t="shared" si="6"/>
        <v>77.000000000000014</v>
      </c>
      <c r="P7" s="13">
        <v>4.1669999999999998</v>
      </c>
      <c r="Q7" s="8">
        <f t="shared" si="2"/>
        <v>3.5669999999999997</v>
      </c>
      <c r="R7" s="8">
        <f t="shared" si="11"/>
        <v>17.834999999999997</v>
      </c>
      <c r="S7" s="8">
        <f t="shared" si="7"/>
        <v>17.834999999999997</v>
      </c>
    </row>
    <row r="8" spans="1:19" ht="15.75" thickBot="1" x14ac:dyDescent="0.3">
      <c r="A8" s="2">
        <v>5</v>
      </c>
      <c r="B8" s="2">
        <v>6</v>
      </c>
      <c r="C8" s="1">
        <v>1.6</v>
      </c>
      <c r="D8" s="1">
        <v>10</v>
      </c>
      <c r="E8" s="8">
        <f t="shared" si="3"/>
        <v>8.4</v>
      </c>
      <c r="F8" s="8">
        <f t="shared" si="8"/>
        <v>55.4</v>
      </c>
      <c r="G8" s="8">
        <f t="shared" si="4"/>
        <v>55.4</v>
      </c>
      <c r="H8" s="9">
        <v>0</v>
      </c>
      <c r="I8" s="8">
        <f t="shared" si="0"/>
        <v>-1.6</v>
      </c>
      <c r="J8" s="8">
        <f t="shared" si="9"/>
        <v>45.4</v>
      </c>
      <c r="K8" s="8">
        <f t="shared" si="5"/>
        <v>45.4</v>
      </c>
      <c r="L8" s="11">
        <v>0</v>
      </c>
      <c r="M8" s="8">
        <f t="shared" si="1"/>
        <v>-1.6</v>
      </c>
      <c r="N8" s="8">
        <f t="shared" si="10"/>
        <v>75.40000000000002</v>
      </c>
      <c r="O8" s="8">
        <f t="shared" si="6"/>
        <v>75.40000000000002</v>
      </c>
      <c r="P8" s="13">
        <v>4.1669999999999998</v>
      </c>
      <c r="Q8" s="8">
        <f t="shared" si="2"/>
        <v>2.5669999999999997</v>
      </c>
      <c r="R8" s="8">
        <f t="shared" si="11"/>
        <v>20.401999999999997</v>
      </c>
      <c r="S8" s="8">
        <f t="shared" si="7"/>
        <v>20.401999999999997</v>
      </c>
    </row>
    <row r="9" spans="1:19" ht="15.75" thickBot="1" x14ac:dyDescent="0.3">
      <c r="A9" s="2">
        <v>6</v>
      </c>
      <c r="B9" s="2">
        <v>7</v>
      </c>
      <c r="C9" s="1">
        <v>3.7</v>
      </c>
      <c r="D9" s="1">
        <v>0</v>
      </c>
      <c r="E9" s="8">
        <f t="shared" si="3"/>
        <v>-3.7</v>
      </c>
      <c r="F9" s="8">
        <f t="shared" si="8"/>
        <v>51.699999999999996</v>
      </c>
      <c r="G9" s="8">
        <f t="shared" si="4"/>
        <v>51.699999999999996</v>
      </c>
      <c r="H9" s="9">
        <v>0</v>
      </c>
      <c r="I9" s="8">
        <f t="shared" si="0"/>
        <v>-3.7</v>
      </c>
      <c r="J9" s="8">
        <f t="shared" si="9"/>
        <v>41.699999999999996</v>
      </c>
      <c r="K9" s="8">
        <f t="shared" si="5"/>
        <v>41.699999999999996</v>
      </c>
      <c r="L9" s="11">
        <v>0</v>
      </c>
      <c r="M9" s="8">
        <f t="shared" si="1"/>
        <v>-3.7</v>
      </c>
      <c r="N9" s="8">
        <f t="shared" si="10"/>
        <v>71.700000000000017</v>
      </c>
      <c r="O9" s="8">
        <f t="shared" si="6"/>
        <v>71.700000000000017</v>
      </c>
      <c r="P9" s="13">
        <v>4.1669999999999998</v>
      </c>
      <c r="Q9" s="8">
        <f t="shared" si="2"/>
        <v>0.46699999999999964</v>
      </c>
      <c r="R9" s="8">
        <f t="shared" si="11"/>
        <v>20.868999999999996</v>
      </c>
      <c r="S9" s="8">
        <f t="shared" si="7"/>
        <v>20.868999999999996</v>
      </c>
    </row>
    <row r="10" spans="1:19" ht="15.75" thickBot="1" x14ac:dyDescent="0.3">
      <c r="A10" s="2">
        <v>7</v>
      </c>
      <c r="B10" s="2">
        <v>8</v>
      </c>
      <c r="C10" s="1">
        <v>5.6</v>
      </c>
      <c r="D10" s="1">
        <v>0</v>
      </c>
      <c r="E10" s="8">
        <f t="shared" si="3"/>
        <v>-5.6</v>
      </c>
      <c r="F10" s="8">
        <f t="shared" si="8"/>
        <v>46.099999999999994</v>
      </c>
      <c r="G10" s="8">
        <f t="shared" si="4"/>
        <v>46.099999999999994</v>
      </c>
      <c r="H10" s="9">
        <v>0</v>
      </c>
      <c r="I10" s="8">
        <f t="shared" si="0"/>
        <v>-5.6</v>
      </c>
      <c r="J10" s="8">
        <f t="shared" si="9"/>
        <v>36.099999999999994</v>
      </c>
      <c r="K10" s="8">
        <f t="shared" si="5"/>
        <v>36.099999999999994</v>
      </c>
      <c r="L10" s="11">
        <v>0</v>
      </c>
      <c r="M10" s="8">
        <f t="shared" si="1"/>
        <v>-5.6</v>
      </c>
      <c r="N10" s="8">
        <f t="shared" si="10"/>
        <v>66.100000000000023</v>
      </c>
      <c r="O10" s="8">
        <f t="shared" si="6"/>
        <v>66.100000000000023</v>
      </c>
      <c r="P10" s="13">
        <v>4.1669999999999998</v>
      </c>
      <c r="Q10" s="8">
        <f t="shared" si="2"/>
        <v>-1.4329999999999998</v>
      </c>
      <c r="R10" s="8">
        <f t="shared" si="11"/>
        <v>19.435999999999996</v>
      </c>
      <c r="S10" s="8">
        <f t="shared" si="7"/>
        <v>19.435999999999996</v>
      </c>
    </row>
    <row r="11" spans="1:19" ht="15.75" thickBot="1" x14ac:dyDescent="0.3">
      <c r="A11" s="2">
        <v>8</v>
      </c>
      <c r="B11" s="1">
        <v>9</v>
      </c>
      <c r="C11" s="7">
        <v>6</v>
      </c>
      <c r="D11" s="1">
        <v>0</v>
      </c>
      <c r="E11" s="8">
        <f t="shared" si="3"/>
        <v>-6</v>
      </c>
      <c r="F11" s="8">
        <f t="shared" si="8"/>
        <v>40.099999999999994</v>
      </c>
      <c r="G11" s="8">
        <f t="shared" si="4"/>
        <v>40.099999999999994</v>
      </c>
      <c r="H11" s="9">
        <v>0</v>
      </c>
      <c r="I11" s="8">
        <f t="shared" si="0"/>
        <v>-6</v>
      </c>
      <c r="J11" s="8">
        <f t="shared" si="9"/>
        <v>30.099999999999994</v>
      </c>
      <c r="K11" s="8">
        <f t="shared" si="5"/>
        <v>30.099999999999994</v>
      </c>
      <c r="L11" s="11">
        <v>0</v>
      </c>
      <c r="M11" s="8">
        <f t="shared" si="1"/>
        <v>-6</v>
      </c>
      <c r="N11" s="8">
        <f t="shared" si="10"/>
        <v>60.100000000000023</v>
      </c>
      <c r="O11" s="8">
        <f t="shared" si="6"/>
        <v>60.100000000000023</v>
      </c>
      <c r="P11" s="13">
        <v>4.1669999999999998</v>
      </c>
      <c r="Q11" s="8">
        <f t="shared" si="2"/>
        <v>-1.8330000000000002</v>
      </c>
      <c r="R11" s="8">
        <f t="shared" si="11"/>
        <v>17.602999999999994</v>
      </c>
      <c r="S11" s="8">
        <f t="shared" si="7"/>
        <v>17.602999999999994</v>
      </c>
    </row>
    <row r="12" spans="1:19" ht="15.75" thickBot="1" x14ac:dyDescent="0.3">
      <c r="A12" s="2">
        <v>9</v>
      </c>
      <c r="B12" s="2">
        <v>10</v>
      </c>
      <c r="C12" s="1">
        <v>5.8</v>
      </c>
      <c r="D12" s="1">
        <v>0</v>
      </c>
      <c r="E12" s="8">
        <f t="shared" si="3"/>
        <v>-5.8</v>
      </c>
      <c r="F12" s="8">
        <f>E12+F11</f>
        <v>34.299999999999997</v>
      </c>
      <c r="G12" s="8">
        <f t="shared" si="4"/>
        <v>34.299999999999997</v>
      </c>
      <c r="H12" s="9">
        <v>0</v>
      </c>
      <c r="I12" s="8">
        <f t="shared" si="0"/>
        <v>-5.8</v>
      </c>
      <c r="J12" s="8">
        <f t="shared" si="9"/>
        <v>24.299999999999994</v>
      </c>
      <c r="K12" s="8">
        <f t="shared" si="5"/>
        <v>24.299999999999994</v>
      </c>
      <c r="L12" s="11">
        <v>0</v>
      </c>
      <c r="M12" s="8">
        <f t="shared" si="1"/>
        <v>-5.8</v>
      </c>
      <c r="N12" s="8">
        <f t="shared" si="10"/>
        <v>54.300000000000026</v>
      </c>
      <c r="O12" s="8">
        <f t="shared" si="6"/>
        <v>54.300000000000026</v>
      </c>
      <c r="P12" s="13">
        <v>4.1669999999999998</v>
      </c>
      <c r="Q12" s="8">
        <f t="shared" si="2"/>
        <v>-1.633</v>
      </c>
      <c r="R12" s="8">
        <f t="shared" si="11"/>
        <v>15.969999999999995</v>
      </c>
      <c r="S12" s="8">
        <f t="shared" si="7"/>
        <v>15.969999999999995</v>
      </c>
    </row>
    <row r="13" spans="1:19" ht="15.75" thickBot="1" x14ac:dyDescent="0.3">
      <c r="A13" s="2">
        <v>10</v>
      </c>
      <c r="B13" s="2">
        <v>11</v>
      </c>
      <c r="C13" s="1">
        <v>6.8</v>
      </c>
      <c r="D13" s="1">
        <v>0</v>
      </c>
      <c r="E13" s="8">
        <f t="shared" si="3"/>
        <v>-6.8</v>
      </c>
      <c r="F13" s="8">
        <f t="shared" si="8"/>
        <v>27.499999999999996</v>
      </c>
      <c r="G13" s="8">
        <f t="shared" si="4"/>
        <v>27.499999999999996</v>
      </c>
      <c r="H13" s="9">
        <v>0</v>
      </c>
      <c r="I13" s="8">
        <f t="shared" si="0"/>
        <v>-6.8</v>
      </c>
      <c r="J13" s="8">
        <f t="shared" si="9"/>
        <v>17.499999999999993</v>
      </c>
      <c r="K13" s="8">
        <f t="shared" si="5"/>
        <v>17.499999999999993</v>
      </c>
      <c r="L13" s="11">
        <v>0</v>
      </c>
      <c r="M13" s="8">
        <f t="shared" si="1"/>
        <v>-6.8</v>
      </c>
      <c r="N13" s="8">
        <f t="shared" si="10"/>
        <v>47.500000000000028</v>
      </c>
      <c r="O13" s="8">
        <f t="shared" si="6"/>
        <v>47.500000000000028</v>
      </c>
      <c r="P13" s="13">
        <v>4.1669999999999998</v>
      </c>
      <c r="Q13" s="8">
        <f t="shared" si="2"/>
        <v>-2.633</v>
      </c>
      <c r="R13" s="8">
        <f t="shared" si="11"/>
        <v>13.336999999999996</v>
      </c>
      <c r="S13" s="8">
        <f t="shared" si="7"/>
        <v>13.336999999999996</v>
      </c>
    </row>
    <row r="14" spans="1:19" ht="15.75" thickBot="1" x14ac:dyDescent="0.3">
      <c r="A14" s="2">
        <v>11</v>
      </c>
      <c r="B14" s="2">
        <v>12</v>
      </c>
      <c r="C14" s="1">
        <v>8.1</v>
      </c>
      <c r="D14" s="1">
        <v>0</v>
      </c>
      <c r="E14" s="8">
        <f t="shared" si="3"/>
        <v>-8.1</v>
      </c>
      <c r="F14" s="8">
        <f t="shared" si="8"/>
        <v>19.399999999999999</v>
      </c>
      <c r="G14" s="8">
        <f t="shared" si="4"/>
        <v>19.399999999999999</v>
      </c>
      <c r="H14" s="9">
        <v>10</v>
      </c>
      <c r="I14" s="8">
        <f t="shared" si="0"/>
        <v>1.9000000000000004</v>
      </c>
      <c r="J14" s="8">
        <f t="shared" si="9"/>
        <v>19.399999999999991</v>
      </c>
      <c r="K14" s="8">
        <f t="shared" si="5"/>
        <v>19.399999999999991</v>
      </c>
      <c r="L14" s="11">
        <v>0</v>
      </c>
      <c r="M14" s="8">
        <f t="shared" si="1"/>
        <v>-8.1</v>
      </c>
      <c r="N14" s="8">
        <f t="shared" si="10"/>
        <v>39.400000000000027</v>
      </c>
      <c r="O14" s="8">
        <f t="shared" si="6"/>
        <v>39.400000000000027</v>
      </c>
      <c r="P14" s="13">
        <v>4.1669999999999998</v>
      </c>
      <c r="Q14" s="8">
        <f t="shared" si="2"/>
        <v>-3.9329999999999998</v>
      </c>
      <c r="R14" s="8">
        <f t="shared" si="11"/>
        <v>9.4039999999999964</v>
      </c>
      <c r="S14" s="8">
        <f t="shared" si="7"/>
        <v>9.4039999999999964</v>
      </c>
    </row>
    <row r="15" spans="1:19" ht="15.75" thickBot="1" x14ac:dyDescent="0.3">
      <c r="A15" s="2">
        <v>12</v>
      </c>
      <c r="B15" s="1">
        <v>13</v>
      </c>
      <c r="C15" s="1">
        <v>4.2</v>
      </c>
      <c r="D15" s="1">
        <v>0</v>
      </c>
      <c r="E15" s="8">
        <f t="shared" si="3"/>
        <v>-4.2</v>
      </c>
      <c r="F15" s="8">
        <f t="shared" si="8"/>
        <v>15.2</v>
      </c>
      <c r="G15" s="8">
        <f t="shared" si="4"/>
        <v>15.2</v>
      </c>
      <c r="H15" s="9">
        <v>0</v>
      </c>
      <c r="I15" s="8">
        <f t="shared" si="0"/>
        <v>-4.2</v>
      </c>
      <c r="J15" s="8">
        <f>I15+J14</f>
        <v>15.199999999999992</v>
      </c>
      <c r="K15" s="8">
        <f t="shared" si="5"/>
        <v>15.199999999999992</v>
      </c>
      <c r="L15" s="11">
        <v>0</v>
      </c>
      <c r="M15" s="8">
        <f t="shared" si="1"/>
        <v>-4.2</v>
      </c>
      <c r="N15" s="8">
        <f t="shared" si="10"/>
        <v>35.200000000000024</v>
      </c>
      <c r="O15" s="8">
        <f t="shared" si="6"/>
        <v>35.200000000000024</v>
      </c>
      <c r="P15" s="13">
        <v>4.1669999999999998</v>
      </c>
      <c r="Q15" s="8">
        <f t="shared" si="2"/>
        <v>-3.3000000000000362E-2</v>
      </c>
      <c r="R15" s="8">
        <f t="shared" si="11"/>
        <v>9.3709999999999951</v>
      </c>
      <c r="S15" s="8">
        <f t="shared" si="7"/>
        <v>9.3709999999999951</v>
      </c>
    </row>
    <row r="16" spans="1:19" ht="15.75" thickBot="1" x14ac:dyDescent="0.3">
      <c r="A16" s="2">
        <v>13</v>
      </c>
      <c r="B16" s="2">
        <v>14</v>
      </c>
      <c r="C16" s="1">
        <v>5.8</v>
      </c>
      <c r="D16" s="1">
        <v>0</v>
      </c>
      <c r="E16" s="8">
        <f t="shared" si="3"/>
        <v>-5.8</v>
      </c>
      <c r="F16" s="8">
        <f t="shared" si="8"/>
        <v>9.3999999999999986</v>
      </c>
      <c r="G16" s="8">
        <f t="shared" si="4"/>
        <v>9.3999999999999986</v>
      </c>
      <c r="H16" s="9">
        <v>0</v>
      </c>
      <c r="I16" s="8">
        <f t="shared" si="0"/>
        <v>-5.8</v>
      </c>
      <c r="J16" s="8">
        <f t="shared" si="9"/>
        <v>9.3999999999999915</v>
      </c>
      <c r="K16" s="8">
        <f t="shared" si="5"/>
        <v>9.3999999999999915</v>
      </c>
      <c r="L16" s="11">
        <v>0</v>
      </c>
      <c r="M16" s="8">
        <f t="shared" si="1"/>
        <v>-5.8</v>
      </c>
      <c r="N16" s="8">
        <f t="shared" si="10"/>
        <v>29.400000000000023</v>
      </c>
      <c r="O16" s="8">
        <f t="shared" si="6"/>
        <v>29.400000000000023</v>
      </c>
      <c r="P16" s="13">
        <v>4.1669999999999998</v>
      </c>
      <c r="Q16" s="8">
        <f t="shared" si="2"/>
        <v>-1.633</v>
      </c>
      <c r="R16" s="8">
        <f t="shared" si="11"/>
        <v>7.7379999999999951</v>
      </c>
      <c r="S16" s="8">
        <f t="shared" si="7"/>
        <v>7.7379999999999951</v>
      </c>
    </row>
    <row r="17" spans="1:22" ht="15.75" thickBot="1" x14ac:dyDescent="0.3">
      <c r="A17" s="2">
        <v>14</v>
      </c>
      <c r="B17" s="2">
        <v>15</v>
      </c>
      <c r="C17" s="1">
        <v>5.8</v>
      </c>
      <c r="D17" s="1">
        <v>0</v>
      </c>
      <c r="E17" s="8">
        <f t="shared" si="3"/>
        <v>-5.8</v>
      </c>
      <c r="F17" s="8">
        <f t="shared" si="8"/>
        <v>3.5999999999999988</v>
      </c>
      <c r="G17" s="8">
        <f t="shared" si="4"/>
        <v>3.5999999999999988</v>
      </c>
      <c r="H17" s="9">
        <v>0</v>
      </c>
      <c r="I17" s="8">
        <f t="shared" si="0"/>
        <v>-5.8</v>
      </c>
      <c r="J17" s="8">
        <f t="shared" si="9"/>
        <v>3.5999999999999917</v>
      </c>
      <c r="K17" s="8">
        <f t="shared" si="5"/>
        <v>3.5999999999999917</v>
      </c>
      <c r="L17" s="11">
        <v>0</v>
      </c>
      <c r="M17" s="8">
        <f t="shared" si="1"/>
        <v>-5.8</v>
      </c>
      <c r="N17" s="8">
        <f t="shared" si="10"/>
        <v>23.600000000000023</v>
      </c>
      <c r="O17" s="8">
        <f t="shared" si="6"/>
        <v>23.600000000000023</v>
      </c>
      <c r="P17" s="13">
        <v>4.1669999999999998</v>
      </c>
      <c r="Q17" s="8">
        <f t="shared" si="2"/>
        <v>-1.633</v>
      </c>
      <c r="R17" s="8">
        <f t="shared" si="11"/>
        <v>6.1049999999999951</v>
      </c>
      <c r="S17" s="8">
        <f t="shared" si="7"/>
        <v>6.1049999999999951</v>
      </c>
    </row>
    <row r="18" spans="1:22" ht="15.75" thickBot="1" x14ac:dyDescent="0.3">
      <c r="A18" s="2">
        <v>15</v>
      </c>
      <c r="B18" s="2">
        <v>16</v>
      </c>
      <c r="C18" s="7">
        <v>6</v>
      </c>
      <c r="D18" s="1">
        <v>0</v>
      </c>
      <c r="E18" s="8">
        <f t="shared" si="3"/>
        <v>-6</v>
      </c>
      <c r="F18" s="8">
        <f t="shared" si="8"/>
        <v>-2.4000000000000012</v>
      </c>
      <c r="G18" s="8">
        <f t="shared" si="4"/>
        <v>2.4000000000000012</v>
      </c>
      <c r="H18" s="9">
        <v>0</v>
      </c>
      <c r="I18" s="8">
        <f t="shared" si="0"/>
        <v>-6</v>
      </c>
      <c r="J18" s="8">
        <f t="shared" si="9"/>
        <v>-2.4000000000000083</v>
      </c>
      <c r="K18" s="8">
        <f t="shared" si="5"/>
        <v>2.4000000000000083</v>
      </c>
      <c r="L18" s="11">
        <v>0</v>
      </c>
      <c r="M18" s="8">
        <f t="shared" si="1"/>
        <v>-6</v>
      </c>
      <c r="N18" s="8">
        <f t="shared" si="10"/>
        <v>17.600000000000023</v>
      </c>
      <c r="O18" s="8">
        <f t="shared" si="6"/>
        <v>17.600000000000023</v>
      </c>
      <c r="P18" s="13">
        <v>4.1669999999999998</v>
      </c>
      <c r="Q18" s="8">
        <f t="shared" si="2"/>
        <v>-1.8330000000000002</v>
      </c>
      <c r="R18" s="8">
        <f t="shared" si="11"/>
        <v>4.2719999999999949</v>
      </c>
      <c r="S18" s="8">
        <f t="shared" si="7"/>
        <v>4.2719999999999949</v>
      </c>
    </row>
    <row r="19" spans="1:22" ht="15.75" thickBot="1" x14ac:dyDescent="0.3">
      <c r="A19" s="2">
        <v>16</v>
      </c>
      <c r="B19" s="1">
        <v>17</v>
      </c>
      <c r="C19" s="1">
        <v>6.3</v>
      </c>
      <c r="D19" s="1">
        <v>0</v>
      </c>
      <c r="E19" s="8">
        <f t="shared" si="3"/>
        <v>-6.3</v>
      </c>
      <c r="F19" s="8">
        <f t="shared" si="8"/>
        <v>-8.7000000000000011</v>
      </c>
      <c r="G19" s="8">
        <f t="shared" si="4"/>
        <v>8.7000000000000011</v>
      </c>
      <c r="H19" s="9">
        <v>0</v>
      </c>
      <c r="I19" s="8">
        <f t="shared" si="0"/>
        <v>-6.3</v>
      </c>
      <c r="J19" s="8">
        <f t="shared" si="9"/>
        <v>-8.7000000000000082</v>
      </c>
      <c r="K19" s="8">
        <f t="shared" si="5"/>
        <v>8.7000000000000082</v>
      </c>
      <c r="L19" s="11">
        <v>0</v>
      </c>
      <c r="M19" s="8">
        <f t="shared" si="1"/>
        <v>-6.3</v>
      </c>
      <c r="N19" s="8">
        <f t="shared" si="10"/>
        <v>11.300000000000022</v>
      </c>
      <c r="O19" s="8">
        <f t="shared" si="6"/>
        <v>11.300000000000022</v>
      </c>
      <c r="P19" s="13">
        <v>4.1669999999999998</v>
      </c>
      <c r="Q19" s="8">
        <f t="shared" si="2"/>
        <v>-2.133</v>
      </c>
      <c r="R19" s="8">
        <f t="shared" si="11"/>
        <v>2.1389999999999949</v>
      </c>
      <c r="S19" s="8">
        <f t="shared" si="7"/>
        <v>2.1389999999999949</v>
      </c>
    </row>
    <row r="20" spans="1:22" ht="15.75" thickBot="1" x14ac:dyDescent="0.3">
      <c r="A20" s="2">
        <v>17</v>
      </c>
      <c r="B20" s="2">
        <v>18</v>
      </c>
      <c r="C20" s="1">
        <v>8.6999999999999993</v>
      </c>
      <c r="D20" s="1">
        <v>0</v>
      </c>
      <c r="E20" s="8">
        <f t="shared" si="3"/>
        <v>-8.6999999999999993</v>
      </c>
      <c r="F20" s="8">
        <f t="shared" si="8"/>
        <v>-17.399999999999999</v>
      </c>
      <c r="G20" s="8">
        <f t="shared" si="4"/>
        <v>17.399999999999999</v>
      </c>
      <c r="H20" s="9">
        <v>10</v>
      </c>
      <c r="I20" s="8">
        <f t="shared" si="0"/>
        <v>1.3000000000000007</v>
      </c>
      <c r="J20" s="8">
        <f t="shared" si="9"/>
        <v>-7.4000000000000075</v>
      </c>
      <c r="K20" s="8">
        <f t="shared" si="5"/>
        <v>7.4000000000000075</v>
      </c>
      <c r="L20" s="11">
        <v>0</v>
      </c>
      <c r="M20" s="8">
        <f t="shared" si="1"/>
        <v>-8.6999999999999993</v>
      </c>
      <c r="N20" s="8">
        <f t="shared" si="10"/>
        <v>2.6000000000000227</v>
      </c>
      <c r="O20" s="8">
        <f t="shared" si="6"/>
        <v>2.6000000000000227</v>
      </c>
      <c r="P20" s="13">
        <v>4.1669999999999998</v>
      </c>
      <c r="Q20" s="8">
        <f t="shared" si="2"/>
        <v>-4.5329999999999995</v>
      </c>
      <c r="R20" s="8">
        <f t="shared" si="11"/>
        <v>-2.3940000000000046</v>
      </c>
      <c r="S20" s="8">
        <f t="shared" si="7"/>
        <v>2.3940000000000046</v>
      </c>
    </row>
    <row r="21" spans="1:22" ht="15.75" thickBot="1" x14ac:dyDescent="0.3">
      <c r="A21" s="2">
        <v>18</v>
      </c>
      <c r="B21" s="2">
        <v>19</v>
      </c>
      <c r="C21" s="1">
        <v>6.7</v>
      </c>
      <c r="D21" s="1">
        <v>0</v>
      </c>
      <c r="E21" s="8">
        <f t="shared" si="3"/>
        <v>-6.7</v>
      </c>
      <c r="F21" s="8">
        <f t="shared" si="8"/>
        <v>-24.099999999999998</v>
      </c>
      <c r="G21" s="8">
        <f t="shared" si="4"/>
        <v>24.099999999999998</v>
      </c>
      <c r="H21" s="9">
        <v>0</v>
      </c>
      <c r="I21" s="8">
        <f t="shared" si="0"/>
        <v>-6.7</v>
      </c>
      <c r="J21" s="8">
        <f t="shared" si="9"/>
        <v>-14.100000000000009</v>
      </c>
      <c r="K21" s="8">
        <f t="shared" si="5"/>
        <v>14.100000000000009</v>
      </c>
      <c r="L21" s="11">
        <v>0</v>
      </c>
      <c r="M21" s="8">
        <f t="shared" si="1"/>
        <v>-6.7</v>
      </c>
      <c r="N21" s="8">
        <f t="shared" si="10"/>
        <v>-4.0999999999999774</v>
      </c>
      <c r="O21" s="8">
        <f t="shared" si="6"/>
        <v>4.0999999999999774</v>
      </c>
      <c r="P21" s="13">
        <v>4.1669999999999998</v>
      </c>
      <c r="Q21" s="8">
        <f t="shared" si="2"/>
        <v>-2.5330000000000004</v>
      </c>
      <c r="R21" s="8">
        <f t="shared" si="11"/>
        <v>-4.9270000000000049</v>
      </c>
      <c r="S21" s="8">
        <f t="shared" si="7"/>
        <v>4.9270000000000049</v>
      </c>
    </row>
    <row r="22" spans="1:22" ht="15.75" thickBot="1" x14ac:dyDescent="0.3">
      <c r="A22" s="2">
        <v>19</v>
      </c>
      <c r="B22" s="2">
        <v>20</v>
      </c>
      <c r="C22" s="1">
        <v>5.8</v>
      </c>
      <c r="D22" s="1">
        <v>0</v>
      </c>
      <c r="E22" s="8">
        <f t="shared" si="3"/>
        <v>-5.8</v>
      </c>
      <c r="F22" s="8">
        <f t="shared" si="8"/>
        <v>-29.9</v>
      </c>
      <c r="G22" s="8">
        <f t="shared" si="4"/>
        <v>29.9</v>
      </c>
      <c r="H22" s="9">
        <v>0</v>
      </c>
      <c r="I22" s="8">
        <f t="shared" si="0"/>
        <v>-5.8</v>
      </c>
      <c r="J22" s="8">
        <f t="shared" si="9"/>
        <v>-19.900000000000009</v>
      </c>
      <c r="K22" s="8">
        <f t="shared" si="5"/>
        <v>19.900000000000009</v>
      </c>
      <c r="L22" s="11">
        <v>0</v>
      </c>
      <c r="M22" s="8">
        <f t="shared" si="1"/>
        <v>-5.8</v>
      </c>
      <c r="N22" s="8">
        <f t="shared" si="10"/>
        <v>-9.8999999999999773</v>
      </c>
      <c r="O22" s="8">
        <f t="shared" si="6"/>
        <v>9.8999999999999773</v>
      </c>
      <c r="P22" s="13">
        <v>4.1669999999999998</v>
      </c>
      <c r="Q22" s="8">
        <f t="shared" si="2"/>
        <v>-1.633</v>
      </c>
      <c r="R22" s="8">
        <f t="shared" si="11"/>
        <v>-6.5600000000000049</v>
      </c>
      <c r="S22" s="8">
        <f t="shared" si="7"/>
        <v>6.5600000000000049</v>
      </c>
    </row>
    <row r="23" spans="1:22" ht="15.75" thickBot="1" x14ac:dyDescent="0.3">
      <c r="A23" s="2">
        <v>20</v>
      </c>
      <c r="B23" s="1">
        <v>21</v>
      </c>
      <c r="C23" s="1">
        <v>4.0999999999999996</v>
      </c>
      <c r="D23" s="1">
        <v>10</v>
      </c>
      <c r="E23" s="8">
        <f t="shared" si="3"/>
        <v>5.9</v>
      </c>
      <c r="F23" s="8">
        <f t="shared" si="8"/>
        <v>-24</v>
      </c>
      <c r="G23" s="8">
        <f t="shared" si="4"/>
        <v>24</v>
      </c>
      <c r="H23" s="9">
        <v>0</v>
      </c>
      <c r="I23" s="8">
        <f t="shared" si="0"/>
        <v>-4.0999999999999996</v>
      </c>
      <c r="J23" s="8">
        <f t="shared" si="9"/>
        <v>-24.000000000000007</v>
      </c>
      <c r="K23" s="8">
        <f t="shared" si="5"/>
        <v>24.000000000000007</v>
      </c>
      <c r="L23" s="11">
        <v>0</v>
      </c>
      <c r="M23" s="8">
        <f t="shared" si="1"/>
        <v>-4.0999999999999996</v>
      </c>
      <c r="N23" s="8">
        <f t="shared" si="10"/>
        <v>-13.999999999999977</v>
      </c>
      <c r="O23" s="8">
        <f t="shared" si="6"/>
        <v>13.999999999999977</v>
      </c>
      <c r="P23" s="13">
        <v>4.1669999999999998</v>
      </c>
      <c r="Q23" s="8">
        <f t="shared" si="2"/>
        <v>6.7000000000000171E-2</v>
      </c>
      <c r="R23" s="8">
        <f t="shared" si="11"/>
        <v>-6.4930000000000048</v>
      </c>
      <c r="S23" s="8">
        <f t="shared" si="7"/>
        <v>6.4930000000000048</v>
      </c>
    </row>
    <row r="24" spans="1:22" ht="15.75" thickBot="1" x14ac:dyDescent="0.3">
      <c r="A24" s="2">
        <v>21</v>
      </c>
      <c r="B24" s="2">
        <v>22</v>
      </c>
      <c r="C24" s="1">
        <v>2.5</v>
      </c>
      <c r="D24" s="1">
        <v>10</v>
      </c>
      <c r="E24" s="8">
        <f t="shared" si="3"/>
        <v>7.5</v>
      </c>
      <c r="F24" s="8">
        <f t="shared" si="8"/>
        <v>-16.5</v>
      </c>
      <c r="G24" s="8">
        <f t="shared" si="4"/>
        <v>16.5</v>
      </c>
      <c r="H24" s="9">
        <v>10</v>
      </c>
      <c r="I24" s="8">
        <f t="shared" si="0"/>
        <v>7.5</v>
      </c>
      <c r="J24" s="8">
        <f t="shared" si="9"/>
        <v>-16.500000000000007</v>
      </c>
      <c r="K24" s="8">
        <f t="shared" si="5"/>
        <v>16.500000000000007</v>
      </c>
      <c r="L24" s="11">
        <v>0</v>
      </c>
      <c r="M24" s="8">
        <f t="shared" si="1"/>
        <v>-2.5</v>
      </c>
      <c r="N24" s="8">
        <f t="shared" si="10"/>
        <v>-16.499999999999979</v>
      </c>
      <c r="O24" s="8">
        <f t="shared" si="6"/>
        <v>16.499999999999979</v>
      </c>
      <c r="P24" s="13">
        <v>4.1669999999999998</v>
      </c>
      <c r="Q24" s="8">
        <f t="shared" si="2"/>
        <v>1.6669999999999998</v>
      </c>
      <c r="R24" s="8">
        <f t="shared" si="11"/>
        <v>-4.826000000000005</v>
      </c>
      <c r="S24" s="8">
        <f t="shared" si="7"/>
        <v>4.826000000000005</v>
      </c>
    </row>
    <row r="25" spans="1:22" ht="15.75" thickBot="1" x14ac:dyDescent="0.3">
      <c r="A25" s="2">
        <v>22</v>
      </c>
      <c r="B25" s="2">
        <v>23</v>
      </c>
      <c r="C25" s="1">
        <v>1.9</v>
      </c>
      <c r="D25" s="1">
        <v>10</v>
      </c>
      <c r="E25" s="8">
        <f t="shared" si="3"/>
        <v>8.1</v>
      </c>
      <c r="F25" s="8">
        <f t="shared" si="8"/>
        <v>-8.4</v>
      </c>
      <c r="G25" s="8">
        <f t="shared" si="4"/>
        <v>8.4</v>
      </c>
      <c r="H25" s="9">
        <v>10</v>
      </c>
      <c r="I25" s="8">
        <f t="shared" si="0"/>
        <v>8.1</v>
      </c>
      <c r="J25" s="8">
        <f t="shared" si="9"/>
        <v>-8.4000000000000075</v>
      </c>
      <c r="K25" s="8">
        <f t="shared" si="5"/>
        <v>8.4000000000000075</v>
      </c>
      <c r="L25" s="11">
        <v>0</v>
      </c>
      <c r="M25" s="8">
        <f t="shared" si="1"/>
        <v>-1.9</v>
      </c>
      <c r="N25" s="8">
        <f t="shared" si="10"/>
        <v>-18.399999999999977</v>
      </c>
      <c r="O25" s="8">
        <f t="shared" si="6"/>
        <v>18.399999999999977</v>
      </c>
      <c r="P25" s="13">
        <v>4.1669999999999998</v>
      </c>
      <c r="Q25" s="8">
        <f t="shared" si="2"/>
        <v>2.2669999999999999</v>
      </c>
      <c r="R25" s="8">
        <f t="shared" si="11"/>
        <v>-2.559000000000005</v>
      </c>
      <c r="S25" s="8">
        <f t="shared" si="7"/>
        <v>2.559000000000005</v>
      </c>
    </row>
    <row r="26" spans="1:22" s="18" customFormat="1" ht="12.75" x14ac:dyDescent="0.2">
      <c r="A26" s="27">
        <v>23</v>
      </c>
      <c r="B26" s="27">
        <v>24</v>
      </c>
      <c r="C26" s="5">
        <v>1.6</v>
      </c>
      <c r="D26" s="5">
        <v>10</v>
      </c>
      <c r="E26" s="24">
        <f t="shared" si="3"/>
        <v>8.4</v>
      </c>
      <c r="F26" s="24">
        <f t="shared" si="8"/>
        <v>0</v>
      </c>
      <c r="G26" s="24">
        <f t="shared" si="4"/>
        <v>0</v>
      </c>
      <c r="H26" s="17">
        <v>10</v>
      </c>
      <c r="I26" s="24">
        <f t="shared" si="0"/>
        <v>8.4</v>
      </c>
      <c r="J26" s="24">
        <f t="shared" si="9"/>
        <v>0</v>
      </c>
      <c r="K26" s="24">
        <f t="shared" si="5"/>
        <v>0</v>
      </c>
      <c r="L26" s="19">
        <v>20</v>
      </c>
      <c r="M26" s="24">
        <f t="shared" si="1"/>
        <v>18.399999999999999</v>
      </c>
      <c r="N26" s="24">
        <f t="shared" si="10"/>
        <v>0</v>
      </c>
      <c r="O26" s="24">
        <f t="shared" si="6"/>
        <v>0</v>
      </c>
      <c r="P26" s="21">
        <v>4.1669999999999998</v>
      </c>
      <c r="Q26" s="24">
        <f t="shared" si="2"/>
        <v>2.5669999999999997</v>
      </c>
      <c r="R26" s="24">
        <f t="shared" si="11"/>
        <v>7.999999999994678E-3</v>
      </c>
      <c r="S26" s="24">
        <f t="shared" si="7"/>
        <v>7.999999999994678E-3</v>
      </c>
    </row>
    <row r="27" spans="1:22" x14ac:dyDescent="0.25">
      <c r="A27" s="26"/>
      <c r="B27" s="16" t="s">
        <v>4</v>
      </c>
      <c r="C27" s="16">
        <f>SUM(C3:C26)</f>
        <v>100</v>
      </c>
      <c r="D27" s="16">
        <f>SUM(D3:D26)</f>
        <v>100</v>
      </c>
      <c r="E27" s="16">
        <f t="shared" ref="E27" si="12">SUM(E3:E26)</f>
        <v>0</v>
      </c>
      <c r="F27" s="16"/>
      <c r="H27" s="16">
        <f t="shared" ref="H27:I27" si="13">SUM(H3:H26)</f>
        <v>100</v>
      </c>
      <c r="I27" s="16">
        <f t="shared" si="13"/>
        <v>0</v>
      </c>
      <c r="L27" s="16">
        <f>SUM(L3:L26)</f>
        <v>100</v>
      </c>
      <c r="M27" s="16">
        <f>SUM(M3:M26)</f>
        <v>0</v>
      </c>
      <c r="P27" s="20">
        <f>SUM(P3:P26)</f>
        <v>100.00800000000002</v>
      </c>
      <c r="Q27" s="20">
        <f>SUM(Q3:Q26)</f>
        <v>7.999999999994678E-3</v>
      </c>
      <c r="U27" s="20"/>
    </row>
    <row r="28" spans="1:22" s="29" customFormat="1" x14ac:dyDescent="0.25">
      <c r="D28" s="30" t="s">
        <v>13</v>
      </c>
      <c r="E28" s="31"/>
      <c r="F28" s="31"/>
      <c r="G28" s="31">
        <f>G8+G22</f>
        <v>85.3</v>
      </c>
      <c r="I28" s="31"/>
      <c r="J28" s="32"/>
      <c r="K28" s="31">
        <f>K7+K23</f>
        <v>71</v>
      </c>
      <c r="M28" s="31"/>
      <c r="N28" s="31"/>
      <c r="O28" s="31">
        <f>O6+O25</f>
        <v>95.999999999999986</v>
      </c>
      <c r="Q28" s="31"/>
      <c r="R28" s="31"/>
      <c r="S28" s="33">
        <f>S9+S22</f>
        <v>27.429000000000002</v>
      </c>
      <c r="T28" s="34"/>
      <c r="U28" s="30"/>
    </row>
    <row r="29" spans="1:22" s="29" customFormat="1" x14ac:dyDescent="0.25">
      <c r="D29" s="30" t="s">
        <v>14</v>
      </c>
      <c r="E29" s="31"/>
      <c r="F29" s="31"/>
      <c r="G29" s="35">
        <f>1/(G28/100)</f>
        <v>1.1723329425556859</v>
      </c>
      <c r="I29" s="31"/>
      <c r="J29" s="32"/>
      <c r="K29" s="35">
        <f>1/(K28/100)</f>
        <v>1.4084507042253522</v>
      </c>
      <c r="M29" s="31"/>
      <c r="N29" s="31"/>
      <c r="O29" s="35">
        <f>1/(O28/100)</f>
        <v>1.0416666666666667</v>
      </c>
      <c r="Q29" s="31"/>
      <c r="R29" s="31"/>
      <c r="S29" s="35">
        <f>1/(S28/100)</f>
        <v>3.6457763680775819</v>
      </c>
      <c r="T29" s="34"/>
      <c r="U29" s="30"/>
      <c r="V29" s="36"/>
    </row>
    <row r="31" spans="1:22" x14ac:dyDescent="0.25">
      <c r="K31" s="25"/>
      <c r="P31" s="6"/>
      <c r="U31" s="15"/>
      <c r="V31" s="22"/>
    </row>
    <row r="32" spans="1:22" x14ac:dyDescent="0.25">
      <c r="P32" s="6"/>
    </row>
    <row r="37" spans="16:16" x14ac:dyDescent="0.25">
      <c r="P37" s="6"/>
    </row>
    <row r="38" spans="16:16" x14ac:dyDescent="0.25">
      <c r="P38" s="6"/>
    </row>
    <row r="39" spans="16:16" x14ac:dyDescent="0.25">
      <c r="P39" s="6"/>
    </row>
    <row r="40" spans="16:16" x14ac:dyDescent="0.25">
      <c r="P40" s="6"/>
    </row>
    <row r="41" spans="16:16" x14ac:dyDescent="0.25">
      <c r="P41" s="6"/>
    </row>
    <row r="42" spans="16:16" x14ac:dyDescent="0.25">
      <c r="P42" s="6"/>
    </row>
    <row r="43" spans="16:16" x14ac:dyDescent="0.25">
      <c r="P43" s="6"/>
    </row>
    <row r="44" spans="16:16" x14ac:dyDescent="0.25">
      <c r="P44" s="6"/>
    </row>
    <row r="45" spans="16:16" x14ac:dyDescent="0.25">
      <c r="P45" s="6"/>
    </row>
    <row r="46" spans="16:16" x14ac:dyDescent="0.25">
      <c r="P46" s="6"/>
    </row>
    <row r="47" spans="16:16" x14ac:dyDescent="0.25">
      <c r="P47" s="6"/>
    </row>
    <row r="48" spans="16:16" x14ac:dyDescent="0.25">
      <c r="P48" s="6"/>
    </row>
    <row r="49" spans="16:16" x14ac:dyDescent="0.25">
      <c r="P49" s="6"/>
    </row>
    <row r="50" spans="16:16" x14ac:dyDescent="0.25">
      <c r="P50" s="6"/>
    </row>
    <row r="51" spans="16:16" x14ac:dyDescent="0.25">
      <c r="P51" s="6"/>
    </row>
    <row r="52" spans="16:16" x14ac:dyDescent="0.25">
      <c r="P52" s="6"/>
    </row>
    <row r="53" spans="16:16" x14ac:dyDescent="0.25">
      <c r="P53" s="6"/>
    </row>
    <row r="54" spans="16:16" x14ac:dyDescent="0.25">
      <c r="P54" s="6"/>
    </row>
    <row r="55" spans="16:16" x14ac:dyDescent="0.25">
      <c r="P55" s="6"/>
    </row>
    <row r="56" spans="16:16" x14ac:dyDescent="0.25">
      <c r="P56" s="6"/>
    </row>
    <row r="57" spans="16:16" x14ac:dyDescent="0.25">
      <c r="P57" s="6"/>
    </row>
    <row r="58" spans="16:16" x14ac:dyDescent="0.25">
      <c r="P58" s="6"/>
    </row>
    <row r="59" spans="16:16" x14ac:dyDescent="0.25">
      <c r="P59" s="6"/>
    </row>
    <row r="60" spans="16:16" x14ac:dyDescent="0.25">
      <c r="P60" s="6"/>
    </row>
    <row r="61" spans="16:16" x14ac:dyDescent="0.25">
      <c r="P61" s="6"/>
    </row>
    <row r="62" spans="16:16" x14ac:dyDescent="0.25">
      <c r="P62" s="6"/>
    </row>
    <row r="67" spans="16:16" x14ac:dyDescent="0.25">
      <c r="P67" s="6"/>
    </row>
    <row r="68" spans="16:16" x14ac:dyDescent="0.25">
      <c r="P68" s="6"/>
    </row>
    <row r="69" spans="16:16" x14ac:dyDescent="0.25">
      <c r="P69" s="6"/>
    </row>
    <row r="70" spans="16:16" x14ac:dyDescent="0.25">
      <c r="P70" s="6"/>
    </row>
    <row r="71" spans="16:16" x14ac:dyDescent="0.25">
      <c r="P71" s="6"/>
    </row>
    <row r="72" spans="16:16" x14ac:dyDescent="0.25">
      <c r="P72" s="6"/>
    </row>
    <row r="73" spans="16:16" x14ac:dyDescent="0.25">
      <c r="P73" s="6"/>
    </row>
    <row r="74" spans="16:16" x14ac:dyDescent="0.25">
      <c r="P74" s="6"/>
    </row>
    <row r="75" spans="16:16" x14ac:dyDescent="0.25">
      <c r="P75" s="6"/>
    </row>
    <row r="76" spans="16:16" x14ac:dyDescent="0.25">
      <c r="P76" s="6"/>
    </row>
    <row r="77" spans="16:16" x14ac:dyDescent="0.25">
      <c r="P77" s="6"/>
    </row>
    <row r="78" spans="16:16" x14ac:dyDescent="0.25">
      <c r="P78" s="6"/>
    </row>
    <row r="79" spans="16:16" x14ac:dyDescent="0.25">
      <c r="P79" s="6"/>
    </row>
    <row r="80" spans="16:16" x14ac:dyDescent="0.25">
      <c r="P80" s="6"/>
    </row>
    <row r="81" spans="16:16" x14ac:dyDescent="0.25">
      <c r="P81" s="6"/>
    </row>
    <row r="82" spans="16:16" x14ac:dyDescent="0.25">
      <c r="P82" s="6"/>
    </row>
    <row r="83" spans="16:16" x14ac:dyDescent="0.25">
      <c r="P83" s="6"/>
    </row>
    <row r="84" spans="16:16" x14ac:dyDescent="0.25">
      <c r="P84" s="6"/>
    </row>
    <row r="85" spans="16:16" x14ac:dyDescent="0.25">
      <c r="P85" s="6"/>
    </row>
    <row r="86" spans="16:16" x14ac:dyDescent="0.25">
      <c r="P86" s="6"/>
    </row>
    <row r="87" spans="16:16" x14ac:dyDescent="0.25">
      <c r="P87" s="6"/>
    </row>
    <row r="88" spans="16:16" x14ac:dyDescent="0.25">
      <c r="P88" s="6"/>
    </row>
  </sheetData>
  <pageMargins left="0.7" right="0.7" top="0.75" bottom="0.75" header="0.3" footer="0.3"/>
  <pageSetup paperSize="9" scale="4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Pfister Michael</dc:creator>
  <cp:lastModifiedBy>Pfister Michael</cp:lastModifiedBy>
  <cp:lastPrinted>2015-03-24T11:07:44Z</cp:lastPrinted>
  <dcterms:created xsi:type="dcterms:W3CDTF">2013-03-13T15:25:45Z</dcterms:created>
  <dcterms:modified xsi:type="dcterms:W3CDTF">2015-03-26T07:37:05Z</dcterms:modified>
</cp:coreProperties>
</file>